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9095" windowHeight="11760" tabRatio="632" activeTab="2"/>
  </bookViews>
  <sheets>
    <sheet name="Гор. Magnum" sheetId="7" r:id="rId1"/>
    <sheet name="Гор. KS-25" sheetId="5" r:id="rId2"/>
    <sheet name="Вертикальные" sheetId="6" r:id="rId3"/>
    <sheet name="Рул. мини" sheetId="8" r:id="rId4"/>
    <sheet name="Uni-1" sheetId="1" r:id="rId5"/>
    <sheet name="Uni-2" sheetId="2" r:id="rId6"/>
    <sheet name="D-25" sheetId="9" r:id="rId7"/>
    <sheet name="NEW D-30" sheetId="10" r:id="rId8"/>
    <sheet name="D-38" sheetId="11" r:id="rId9"/>
    <sheet name="D-38 BOX" sheetId="13" r:id="rId10"/>
    <sheet name="ZEBRA slim" sheetId="4" r:id="rId11"/>
    <sheet name="ZEBRA UNI-2 " sheetId="12" r:id="rId12"/>
    <sheet name="ZEBRA BOX" sheetId="14" r:id="rId13"/>
    <sheet name="INTEGRA PLISSE" sheetId="15" r:id="rId14"/>
    <sheet name="Римская штора" sheetId="20" r:id="rId15"/>
    <sheet name="Карниз для римской шторы" sheetId="19" r:id="rId16"/>
  </sheets>
  <calcPr calcId="145621"/>
</workbook>
</file>

<file path=xl/calcChain.xml><?xml version="1.0" encoding="utf-8"?>
<calcChain xmlns="http://schemas.openxmlformats.org/spreadsheetml/2006/main">
  <c r="C44" i="13" l="1"/>
  <c r="D44" i="13"/>
  <c r="E44" i="13"/>
  <c r="F44" i="13"/>
  <c r="G44" i="13"/>
  <c r="H44" i="13"/>
  <c r="I44" i="13"/>
  <c r="K44" i="13"/>
  <c r="Z44" i="13" s="1"/>
  <c r="L44" i="13"/>
  <c r="M44" i="13"/>
  <c r="AB44" i="13" s="1"/>
  <c r="N44" i="13"/>
  <c r="O44" i="13"/>
  <c r="AD44" i="13" s="1"/>
  <c r="P44" i="13"/>
  <c r="Q44" i="13"/>
  <c r="R44" i="13"/>
  <c r="S44" i="13"/>
  <c r="T44" i="13"/>
  <c r="U44" i="13"/>
  <c r="V44" i="13"/>
  <c r="W44" i="13"/>
  <c r="X44" i="13"/>
  <c r="Y44" i="13"/>
  <c r="AA44" i="13"/>
  <c r="AC44" i="13"/>
  <c r="C45" i="13"/>
  <c r="D45" i="13"/>
  <c r="E45" i="13"/>
  <c r="F45" i="13"/>
  <c r="G45" i="13"/>
  <c r="H45" i="13"/>
  <c r="I45" i="13"/>
  <c r="K45" i="13"/>
  <c r="Z45" i="13" s="1"/>
  <c r="L45" i="13"/>
  <c r="AA45" i="13" s="1"/>
  <c r="M45" i="13"/>
  <c r="N45" i="13"/>
  <c r="AC45" i="13" s="1"/>
  <c r="O45" i="13"/>
  <c r="P45" i="13"/>
  <c r="Q45" i="13"/>
  <c r="R45" i="13"/>
  <c r="S45" i="13"/>
  <c r="T45" i="13"/>
  <c r="U45" i="13"/>
  <c r="V45" i="13"/>
  <c r="W45" i="13"/>
  <c r="X45" i="13"/>
  <c r="Y45" i="13"/>
  <c r="AB45" i="13"/>
  <c r="AD45" i="13"/>
  <c r="C46" i="13"/>
  <c r="D46" i="13"/>
  <c r="E46" i="13"/>
  <c r="F46" i="13"/>
  <c r="G46" i="13"/>
  <c r="H46" i="13"/>
  <c r="I46" i="13"/>
  <c r="K46" i="13"/>
  <c r="Z46" i="13" s="1"/>
  <c r="L46" i="13"/>
  <c r="M46" i="13"/>
  <c r="AB46" i="13" s="1"/>
  <c r="N46" i="13"/>
  <c r="O46" i="13"/>
  <c r="AD46" i="13" s="1"/>
  <c r="P46" i="13"/>
  <c r="Q46" i="13"/>
  <c r="R46" i="13"/>
  <c r="S46" i="13"/>
  <c r="T46" i="13"/>
  <c r="U46" i="13"/>
  <c r="V46" i="13"/>
  <c r="W46" i="13"/>
  <c r="X46" i="13"/>
  <c r="Y46" i="13"/>
  <c r="AA46" i="13"/>
  <c r="AC46" i="13"/>
  <c r="C47" i="13"/>
  <c r="D47" i="13"/>
  <c r="E47" i="13"/>
  <c r="F47" i="13"/>
  <c r="G47" i="13"/>
  <c r="H47" i="13"/>
  <c r="I47" i="13"/>
  <c r="K47" i="13"/>
  <c r="L47" i="13"/>
  <c r="AA47" i="13" s="1"/>
  <c r="M47" i="13"/>
  <c r="N47" i="13"/>
  <c r="AC47" i="13" s="1"/>
  <c r="O47" i="13"/>
  <c r="P47" i="13"/>
  <c r="Q47" i="13"/>
  <c r="R47" i="13"/>
  <c r="S47" i="13"/>
  <c r="T47" i="13"/>
  <c r="U47" i="13"/>
  <c r="V47" i="13"/>
  <c r="W47" i="13"/>
  <c r="X47" i="13"/>
  <c r="Y47" i="13"/>
  <c r="Z47" i="13"/>
  <c r="AB47" i="13"/>
  <c r="AD47" i="13"/>
  <c r="C48" i="13"/>
  <c r="D48" i="13"/>
  <c r="E48" i="13"/>
  <c r="F48" i="13"/>
  <c r="G48" i="13"/>
  <c r="H48" i="13"/>
  <c r="I48" i="13"/>
  <c r="K48" i="13"/>
  <c r="Z48" i="13" s="1"/>
  <c r="L48" i="13"/>
  <c r="M48" i="13"/>
  <c r="AB48" i="13" s="1"/>
  <c r="N48" i="13"/>
  <c r="O48" i="13"/>
  <c r="AD48" i="13" s="1"/>
  <c r="P48" i="13"/>
  <c r="Q48" i="13"/>
  <c r="R48" i="13"/>
  <c r="S48" i="13"/>
  <c r="T48" i="13"/>
  <c r="U48" i="13"/>
  <c r="V48" i="13"/>
  <c r="W48" i="13"/>
  <c r="X48" i="13"/>
  <c r="Y48" i="13"/>
  <c r="AA48" i="13"/>
  <c r="AC48" i="13"/>
  <c r="C49" i="13"/>
  <c r="D49" i="13"/>
  <c r="E49" i="13"/>
  <c r="F49" i="13"/>
  <c r="G49" i="13"/>
  <c r="H49" i="13"/>
  <c r="I49" i="13"/>
  <c r="K49" i="13"/>
  <c r="L49" i="13"/>
  <c r="AA49" i="13" s="1"/>
  <c r="M49" i="13"/>
  <c r="N49" i="13"/>
  <c r="AC49" i="13" s="1"/>
  <c r="O49" i="13"/>
  <c r="P49" i="13"/>
  <c r="Q49" i="13"/>
  <c r="R49" i="13"/>
  <c r="S49" i="13"/>
  <c r="T49" i="13"/>
  <c r="U49" i="13"/>
  <c r="V49" i="13"/>
  <c r="W49" i="13"/>
  <c r="X49" i="13"/>
  <c r="Y49" i="13"/>
  <c r="Z49" i="13"/>
  <c r="AB49" i="13"/>
  <c r="AD49" i="13"/>
  <c r="C50" i="13"/>
  <c r="D50" i="13"/>
  <c r="E50" i="13"/>
  <c r="F50" i="13"/>
  <c r="G50" i="13"/>
  <c r="H50" i="13"/>
  <c r="I50" i="13"/>
  <c r="K50" i="13"/>
  <c r="Z50" i="13" s="1"/>
  <c r="L50" i="13"/>
  <c r="M50" i="13"/>
  <c r="AB50" i="13" s="1"/>
  <c r="N50" i="13"/>
  <c r="O50" i="13"/>
  <c r="AD50" i="13" s="1"/>
  <c r="P50" i="13"/>
  <c r="Q50" i="13"/>
  <c r="R50" i="13"/>
  <c r="S50" i="13"/>
  <c r="T50" i="13"/>
  <c r="U50" i="13"/>
  <c r="V50" i="13"/>
  <c r="W50" i="13"/>
  <c r="X50" i="13"/>
  <c r="Y50" i="13"/>
  <c r="AA50" i="13"/>
  <c r="AC50" i="13"/>
  <c r="C51" i="13"/>
  <c r="D51" i="13"/>
  <c r="E51" i="13"/>
  <c r="F51" i="13"/>
  <c r="G51" i="13"/>
  <c r="H51" i="13"/>
  <c r="I51" i="13"/>
  <c r="K51" i="13"/>
  <c r="Z51" i="13" s="1"/>
  <c r="L51" i="13"/>
  <c r="AA51" i="13" s="1"/>
  <c r="M51" i="13"/>
  <c r="N51" i="13"/>
  <c r="AC51" i="13" s="1"/>
  <c r="O51" i="13"/>
  <c r="P51" i="13"/>
  <c r="Q51" i="13"/>
  <c r="R51" i="13"/>
  <c r="S51" i="13"/>
  <c r="T51" i="13"/>
  <c r="U51" i="13"/>
  <c r="V51" i="13"/>
  <c r="W51" i="13"/>
  <c r="X51" i="13"/>
  <c r="Y51" i="13"/>
  <c r="AB51" i="13"/>
  <c r="AD51" i="13"/>
  <c r="C52" i="13"/>
  <c r="D52" i="13"/>
  <c r="E52" i="13"/>
  <c r="F52" i="13"/>
  <c r="G52" i="13"/>
  <c r="H52" i="13"/>
  <c r="I52" i="13"/>
  <c r="K52" i="13"/>
  <c r="Z52" i="13" s="1"/>
  <c r="L52" i="13"/>
  <c r="M52" i="13"/>
  <c r="AB52" i="13" s="1"/>
  <c r="N52" i="13"/>
  <c r="O52" i="13"/>
  <c r="AD52" i="13" s="1"/>
  <c r="P52" i="13"/>
  <c r="Q52" i="13"/>
  <c r="R52" i="13"/>
  <c r="S52" i="13"/>
  <c r="T52" i="13"/>
  <c r="U52" i="13"/>
  <c r="V52" i="13"/>
  <c r="W52" i="13"/>
  <c r="X52" i="13"/>
  <c r="Y52" i="13"/>
  <c r="AA52" i="13"/>
  <c r="AC52" i="13"/>
  <c r="C53" i="13"/>
  <c r="D53" i="13"/>
  <c r="E53" i="13"/>
  <c r="F53" i="13"/>
  <c r="G53" i="13"/>
  <c r="H53" i="13"/>
  <c r="I53" i="13"/>
  <c r="K53" i="13"/>
  <c r="L53" i="13"/>
  <c r="AA53" i="13" s="1"/>
  <c r="M53" i="13"/>
  <c r="N53" i="13"/>
  <c r="AC53" i="13" s="1"/>
  <c r="O53" i="13"/>
  <c r="P53" i="13"/>
  <c r="Q53" i="13"/>
  <c r="R53" i="13"/>
  <c r="S53" i="13"/>
  <c r="T53" i="13"/>
  <c r="U53" i="13"/>
  <c r="V53" i="13"/>
  <c r="W53" i="13"/>
  <c r="X53" i="13"/>
  <c r="Y53" i="13"/>
  <c r="Z53" i="13"/>
  <c r="AB53" i="13"/>
  <c r="AD53" i="13"/>
  <c r="C54" i="13"/>
  <c r="D54" i="13"/>
  <c r="E54" i="13"/>
  <c r="F54" i="13"/>
  <c r="G54" i="13"/>
  <c r="H54" i="13"/>
  <c r="I54" i="13"/>
  <c r="K54" i="13"/>
  <c r="Z54" i="13" s="1"/>
  <c r="L54" i="13"/>
  <c r="M54" i="13"/>
  <c r="AB54" i="13" s="1"/>
  <c r="N54" i="13"/>
  <c r="O54" i="13"/>
  <c r="AD54" i="13" s="1"/>
  <c r="P54" i="13"/>
  <c r="Q54" i="13"/>
  <c r="R54" i="13"/>
  <c r="S54" i="13"/>
  <c r="T54" i="13"/>
  <c r="U54" i="13"/>
  <c r="V54" i="13"/>
  <c r="W54" i="13"/>
  <c r="X54" i="13"/>
  <c r="Y54" i="13"/>
  <c r="AA54" i="13"/>
  <c r="AC54" i="13"/>
  <c r="C55" i="13"/>
  <c r="D55" i="13"/>
  <c r="E55" i="13"/>
  <c r="F55" i="13"/>
  <c r="G55" i="13"/>
  <c r="H55" i="13"/>
  <c r="I55" i="13"/>
  <c r="K55" i="13"/>
  <c r="Z55" i="13" s="1"/>
  <c r="L55" i="13"/>
  <c r="AA55" i="13" s="1"/>
  <c r="M55" i="13"/>
  <c r="N55" i="13"/>
  <c r="AC55" i="13" s="1"/>
  <c r="O55" i="13"/>
  <c r="AD55" i="13" s="1"/>
  <c r="P55" i="13"/>
  <c r="Q55" i="13"/>
  <c r="R55" i="13"/>
  <c r="S55" i="13"/>
  <c r="T55" i="13"/>
  <c r="U55" i="13"/>
  <c r="V55" i="13"/>
  <c r="W55" i="13"/>
  <c r="X55" i="13"/>
  <c r="Y55" i="13"/>
  <c r="AB55" i="13"/>
  <c r="C56" i="13"/>
  <c r="D56" i="13"/>
  <c r="E56" i="13"/>
  <c r="F56" i="13"/>
  <c r="G56" i="13"/>
  <c r="H56" i="13"/>
  <c r="I56" i="13"/>
  <c r="K56" i="13"/>
  <c r="Z56" i="13" s="1"/>
  <c r="L56" i="13"/>
  <c r="M56" i="13"/>
  <c r="AB56" i="13" s="1"/>
  <c r="N56" i="13"/>
  <c r="AC56" i="13" s="1"/>
  <c r="O56" i="13"/>
  <c r="AD56" i="13" s="1"/>
  <c r="P56" i="13"/>
  <c r="Q56" i="13"/>
  <c r="R56" i="13"/>
  <c r="S56" i="13"/>
  <c r="T56" i="13"/>
  <c r="U56" i="13"/>
  <c r="V56" i="13"/>
  <c r="W56" i="13"/>
  <c r="X56" i="13"/>
  <c r="Y56" i="13"/>
  <c r="AA56" i="13"/>
  <c r="C57" i="13"/>
  <c r="D57" i="13"/>
  <c r="E57" i="13"/>
  <c r="F57" i="13"/>
  <c r="G57" i="13"/>
  <c r="H57" i="13"/>
  <c r="I57" i="13"/>
  <c r="K57" i="13"/>
  <c r="L57" i="13"/>
  <c r="AA57" i="13" s="1"/>
  <c r="M57" i="13"/>
  <c r="N57" i="13"/>
  <c r="AC57" i="13" s="1"/>
  <c r="O57" i="13"/>
  <c r="P57" i="13"/>
  <c r="Q57" i="13"/>
  <c r="R57" i="13"/>
  <c r="S57" i="13"/>
  <c r="T57" i="13"/>
  <c r="U57" i="13"/>
  <c r="V57" i="13"/>
  <c r="W57" i="13"/>
  <c r="X57" i="13"/>
  <c r="Y57" i="13"/>
  <c r="Z57" i="13"/>
  <c r="AB57" i="13"/>
  <c r="AD57" i="13"/>
  <c r="C58" i="13"/>
  <c r="D58" i="13"/>
  <c r="E58" i="13"/>
  <c r="F58" i="13"/>
  <c r="G58" i="13"/>
  <c r="H58" i="13"/>
  <c r="I58" i="13"/>
  <c r="K58" i="13"/>
  <c r="Z58" i="13" s="1"/>
  <c r="L58" i="13"/>
  <c r="M58" i="13"/>
  <c r="AB58" i="13" s="1"/>
  <c r="N58" i="13"/>
  <c r="O58" i="13"/>
  <c r="AD58" i="13" s="1"/>
  <c r="P58" i="13"/>
  <c r="Q58" i="13"/>
  <c r="R58" i="13"/>
  <c r="S58" i="13"/>
  <c r="T58" i="13"/>
  <c r="U58" i="13"/>
  <c r="V58" i="13"/>
  <c r="W58" i="13"/>
  <c r="X58" i="13"/>
  <c r="Y58" i="13"/>
  <c r="AA58" i="13"/>
  <c r="AC58" i="13"/>
  <c r="C59" i="13"/>
  <c r="D59" i="13"/>
  <c r="E59" i="13"/>
  <c r="F59" i="13"/>
  <c r="G59" i="13"/>
  <c r="H59" i="13"/>
  <c r="I59" i="13"/>
  <c r="K59" i="13"/>
  <c r="Z59" i="13" s="1"/>
  <c r="L59" i="13"/>
  <c r="AA59" i="13" s="1"/>
  <c r="M59" i="13"/>
  <c r="N59" i="13"/>
  <c r="AC59" i="13" s="1"/>
  <c r="O59" i="13"/>
  <c r="AD59" i="13" s="1"/>
  <c r="P59" i="13"/>
  <c r="Q59" i="13"/>
  <c r="R59" i="13"/>
  <c r="S59" i="13"/>
  <c r="T59" i="13"/>
  <c r="U59" i="13"/>
  <c r="V59" i="13"/>
  <c r="W59" i="13"/>
  <c r="X59" i="13"/>
  <c r="Y59" i="13"/>
  <c r="AB59" i="13"/>
  <c r="C60" i="13"/>
  <c r="D60" i="13"/>
  <c r="E60" i="13"/>
  <c r="F60" i="13"/>
  <c r="G60" i="13"/>
  <c r="H60" i="13"/>
  <c r="I60" i="13"/>
  <c r="K60" i="13"/>
  <c r="Z60" i="13" s="1"/>
  <c r="L60" i="13"/>
  <c r="M60" i="13"/>
  <c r="AB60" i="13" s="1"/>
  <c r="N60" i="13"/>
  <c r="AC60" i="13" s="1"/>
  <c r="O60" i="13"/>
  <c r="AD60" i="13" s="1"/>
  <c r="P60" i="13"/>
  <c r="Q60" i="13"/>
  <c r="R60" i="13"/>
  <c r="S60" i="13"/>
  <c r="T60" i="13"/>
  <c r="U60" i="13"/>
  <c r="V60" i="13"/>
  <c r="W60" i="13"/>
  <c r="X60" i="13"/>
  <c r="Y60" i="13"/>
  <c r="AA60" i="13"/>
  <c r="C61" i="13"/>
  <c r="D61" i="13"/>
  <c r="E61" i="13"/>
  <c r="F61" i="13"/>
  <c r="G61" i="13"/>
  <c r="H61" i="13"/>
  <c r="I61" i="13"/>
  <c r="K61" i="13"/>
  <c r="L61" i="13"/>
  <c r="AA61" i="13" s="1"/>
  <c r="M61" i="13"/>
  <c r="N61" i="13"/>
  <c r="AC61" i="13" s="1"/>
  <c r="O61" i="13"/>
  <c r="P61" i="13"/>
  <c r="Q61" i="13"/>
  <c r="R61" i="13"/>
  <c r="S61" i="13"/>
  <c r="T61" i="13"/>
  <c r="U61" i="13"/>
  <c r="V61" i="13"/>
  <c r="W61" i="13"/>
  <c r="X61" i="13"/>
  <c r="Y61" i="13"/>
  <c r="Z61" i="13"/>
  <c r="AB61" i="13"/>
  <c r="AD61" i="13"/>
  <c r="C62" i="13"/>
  <c r="D62" i="13"/>
  <c r="E62" i="13"/>
  <c r="F62" i="13"/>
  <c r="G62" i="13"/>
  <c r="H62" i="13"/>
  <c r="I62" i="13"/>
  <c r="K62" i="13"/>
  <c r="Z62" i="13" s="1"/>
  <c r="L62" i="13"/>
  <c r="M62" i="13"/>
  <c r="AB62" i="13" s="1"/>
  <c r="N62" i="13"/>
  <c r="O62" i="13"/>
  <c r="AD62" i="13" s="1"/>
  <c r="P62" i="13"/>
  <c r="Q62" i="13"/>
  <c r="R62" i="13"/>
  <c r="S62" i="13"/>
  <c r="T62" i="13"/>
  <c r="U62" i="13"/>
  <c r="V62" i="13"/>
  <c r="W62" i="13"/>
  <c r="X62" i="13"/>
  <c r="Y62" i="13"/>
  <c r="AA62" i="13"/>
  <c r="AC62" i="13"/>
  <c r="C63" i="13"/>
  <c r="D63" i="13"/>
  <c r="E63" i="13"/>
  <c r="F63" i="13"/>
  <c r="G63" i="13"/>
  <c r="H63" i="13"/>
  <c r="I63" i="13"/>
  <c r="K63" i="13"/>
  <c r="Z63" i="13" s="1"/>
  <c r="L63" i="13"/>
  <c r="AA63" i="13" s="1"/>
  <c r="M63" i="13"/>
  <c r="N63" i="13"/>
  <c r="AC63" i="13" s="1"/>
  <c r="O63" i="13"/>
  <c r="AD63" i="13" s="1"/>
  <c r="P63" i="13"/>
  <c r="Q63" i="13"/>
  <c r="R63" i="13"/>
  <c r="S63" i="13"/>
  <c r="T63" i="13"/>
  <c r="U63" i="13"/>
  <c r="V63" i="13"/>
  <c r="W63" i="13"/>
  <c r="X63" i="13"/>
  <c r="Y63" i="13"/>
  <c r="AB63" i="13"/>
  <c r="C64" i="13"/>
  <c r="D64" i="13"/>
  <c r="E64" i="13"/>
  <c r="F64" i="13"/>
  <c r="G64" i="13"/>
  <c r="H64" i="13"/>
  <c r="I64" i="13"/>
  <c r="K64" i="13"/>
  <c r="Z64" i="13" s="1"/>
  <c r="L64" i="13"/>
  <c r="M64" i="13"/>
  <c r="AB64" i="13" s="1"/>
  <c r="N64" i="13"/>
  <c r="AC64" i="13" s="1"/>
  <c r="O64" i="13"/>
  <c r="AD64" i="13" s="1"/>
  <c r="P64" i="13"/>
  <c r="Q64" i="13"/>
  <c r="R64" i="13"/>
  <c r="S64" i="13"/>
  <c r="T64" i="13"/>
  <c r="U64" i="13"/>
  <c r="V64" i="13"/>
  <c r="W64" i="13"/>
  <c r="X64" i="13"/>
  <c r="Y64" i="13"/>
  <c r="AA64" i="13"/>
  <c r="C65" i="13"/>
  <c r="D65" i="13"/>
  <c r="E65" i="13"/>
  <c r="F65" i="13"/>
  <c r="G65" i="13"/>
  <c r="H65" i="13"/>
  <c r="I65" i="13"/>
  <c r="K65" i="13"/>
  <c r="L65" i="13"/>
  <c r="AA65" i="13" s="1"/>
  <c r="M65" i="13"/>
  <c r="N65" i="13"/>
  <c r="AC65" i="13" s="1"/>
  <c r="O65" i="13"/>
  <c r="P65" i="13"/>
  <c r="Q65" i="13"/>
  <c r="R65" i="13"/>
  <c r="S65" i="13"/>
  <c r="T65" i="13"/>
  <c r="U65" i="13"/>
  <c r="V65" i="13"/>
  <c r="W65" i="13"/>
  <c r="X65" i="13"/>
  <c r="Y65" i="13"/>
  <c r="Z65" i="13"/>
  <c r="AB65" i="13"/>
  <c r="AD65" i="13"/>
  <c r="C66" i="13"/>
  <c r="D66" i="13"/>
  <c r="E66" i="13"/>
  <c r="F66" i="13"/>
  <c r="G66" i="13"/>
  <c r="H66" i="13"/>
  <c r="I66" i="13"/>
  <c r="K66" i="13"/>
  <c r="Z66" i="13" s="1"/>
  <c r="L66" i="13"/>
  <c r="M66" i="13"/>
  <c r="AB66" i="13" s="1"/>
  <c r="N66" i="13"/>
  <c r="O66" i="13"/>
  <c r="AD66" i="13" s="1"/>
  <c r="P66" i="13"/>
  <c r="Q66" i="13"/>
  <c r="R66" i="13"/>
  <c r="S66" i="13"/>
  <c r="T66" i="13"/>
  <c r="U66" i="13"/>
  <c r="V66" i="13"/>
  <c r="W66" i="13"/>
  <c r="X66" i="13"/>
  <c r="Y66" i="13"/>
  <c r="AA66" i="13"/>
  <c r="AC66" i="13"/>
  <c r="C44" i="11"/>
  <c r="D44" i="11"/>
  <c r="E44" i="11"/>
  <c r="F44" i="11"/>
  <c r="G44" i="11"/>
  <c r="H44" i="11"/>
  <c r="I44" i="11"/>
  <c r="K44" i="11"/>
  <c r="Z44" i="11" s="1"/>
  <c r="L44" i="11"/>
  <c r="AA44" i="11" s="1"/>
  <c r="M44" i="11"/>
  <c r="N44" i="11"/>
  <c r="AC44" i="11" s="1"/>
  <c r="O44" i="11"/>
  <c r="AD44" i="11" s="1"/>
  <c r="P44" i="11"/>
  <c r="Q44" i="11"/>
  <c r="R44" i="11"/>
  <c r="S44" i="11"/>
  <c r="T44" i="11"/>
  <c r="U44" i="11"/>
  <c r="V44" i="11"/>
  <c r="W44" i="11"/>
  <c r="X44" i="11"/>
  <c r="Y44" i="11"/>
  <c r="AB44" i="11"/>
  <c r="C45" i="11"/>
  <c r="D45" i="11"/>
  <c r="E45" i="11"/>
  <c r="F45" i="11"/>
  <c r="G45" i="11"/>
  <c r="H45" i="11"/>
  <c r="I45" i="11"/>
  <c r="K45" i="11"/>
  <c r="Z45" i="11" s="1"/>
  <c r="L45" i="11"/>
  <c r="M45" i="11"/>
  <c r="AB45" i="11" s="1"/>
  <c r="N45" i="11"/>
  <c r="AC45" i="11" s="1"/>
  <c r="O45" i="11"/>
  <c r="AD45" i="11" s="1"/>
  <c r="P45" i="11"/>
  <c r="Q45" i="11"/>
  <c r="R45" i="11"/>
  <c r="S45" i="11"/>
  <c r="T45" i="11"/>
  <c r="U45" i="11"/>
  <c r="V45" i="11"/>
  <c r="W45" i="11"/>
  <c r="X45" i="11"/>
  <c r="Y45" i="11"/>
  <c r="AA45" i="11"/>
  <c r="C46" i="11"/>
  <c r="D46" i="11"/>
  <c r="E46" i="11"/>
  <c r="F46" i="11"/>
  <c r="G46" i="11"/>
  <c r="H46" i="11"/>
  <c r="I46" i="11"/>
  <c r="K46" i="11"/>
  <c r="L46" i="11"/>
  <c r="AA46" i="11" s="1"/>
  <c r="M46" i="11"/>
  <c r="N46" i="11"/>
  <c r="AC46" i="11" s="1"/>
  <c r="O46" i="11"/>
  <c r="P46" i="11"/>
  <c r="Q46" i="11"/>
  <c r="R46" i="11"/>
  <c r="S46" i="11"/>
  <c r="T46" i="11"/>
  <c r="U46" i="11"/>
  <c r="V46" i="11"/>
  <c r="W46" i="11"/>
  <c r="X46" i="11"/>
  <c r="Y46" i="11"/>
  <c r="Z46" i="11"/>
  <c r="AB46" i="11"/>
  <c r="AD46" i="11"/>
  <c r="C47" i="11"/>
  <c r="D47" i="11"/>
  <c r="E47" i="11"/>
  <c r="F47" i="11"/>
  <c r="G47" i="11"/>
  <c r="H47" i="11"/>
  <c r="I47" i="11"/>
  <c r="K47" i="11"/>
  <c r="Z47" i="11" s="1"/>
  <c r="L47" i="11"/>
  <c r="M47" i="11"/>
  <c r="AB47" i="11" s="1"/>
  <c r="N47" i="11"/>
  <c r="O47" i="11"/>
  <c r="AD47" i="11" s="1"/>
  <c r="P47" i="11"/>
  <c r="Q47" i="11"/>
  <c r="R47" i="11"/>
  <c r="S47" i="11"/>
  <c r="T47" i="11"/>
  <c r="U47" i="11"/>
  <c r="V47" i="11"/>
  <c r="W47" i="11"/>
  <c r="X47" i="11"/>
  <c r="Y47" i="11"/>
  <c r="AA47" i="11"/>
  <c r="AC47" i="11"/>
  <c r="C48" i="11"/>
  <c r="D48" i="11"/>
  <c r="E48" i="11"/>
  <c r="F48" i="11"/>
  <c r="G48" i="11"/>
  <c r="H48" i="11"/>
  <c r="I48" i="11"/>
  <c r="K48" i="11"/>
  <c r="Z48" i="11" s="1"/>
  <c r="L48" i="11"/>
  <c r="AA48" i="11" s="1"/>
  <c r="M48" i="11"/>
  <c r="AB48" i="11" s="1"/>
  <c r="N48" i="11"/>
  <c r="AC48" i="11" s="1"/>
  <c r="O48" i="11"/>
  <c r="AD48" i="11" s="1"/>
  <c r="P48" i="11"/>
  <c r="Q48" i="11"/>
  <c r="R48" i="11"/>
  <c r="S48" i="11"/>
  <c r="T48" i="11"/>
  <c r="U48" i="11"/>
  <c r="V48" i="11"/>
  <c r="W48" i="11"/>
  <c r="X48" i="11"/>
  <c r="Y48" i="11"/>
  <c r="C49" i="11"/>
  <c r="D49" i="11"/>
  <c r="E49" i="11"/>
  <c r="F49" i="11"/>
  <c r="G49" i="11"/>
  <c r="H49" i="11"/>
  <c r="I49" i="11"/>
  <c r="K49" i="11"/>
  <c r="Z49" i="11" s="1"/>
  <c r="L49" i="11"/>
  <c r="M49" i="11"/>
  <c r="AB49" i="11" s="1"/>
  <c r="N49" i="11"/>
  <c r="AC49" i="11" s="1"/>
  <c r="O49" i="11"/>
  <c r="AD49" i="11" s="1"/>
  <c r="P49" i="11"/>
  <c r="Q49" i="11"/>
  <c r="R49" i="11"/>
  <c r="S49" i="11"/>
  <c r="T49" i="11"/>
  <c r="U49" i="11"/>
  <c r="V49" i="11"/>
  <c r="W49" i="11"/>
  <c r="X49" i="11"/>
  <c r="Y49" i="11"/>
  <c r="AA49" i="11"/>
  <c r="C50" i="11"/>
  <c r="D50" i="11"/>
  <c r="E50" i="11"/>
  <c r="F50" i="11"/>
  <c r="G50" i="11"/>
  <c r="H50" i="11"/>
  <c r="I50" i="11"/>
  <c r="K50" i="11"/>
  <c r="Z50" i="11" s="1"/>
  <c r="L50" i="11"/>
  <c r="AA50" i="11" s="1"/>
  <c r="M50" i="11"/>
  <c r="N50" i="11"/>
  <c r="AC50" i="11" s="1"/>
  <c r="O50" i="11"/>
  <c r="AD50" i="11" s="1"/>
  <c r="P50" i="11"/>
  <c r="Q50" i="11"/>
  <c r="R50" i="11"/>
  <c r="S50" i="11"/>
  <c r="T50" i="11"/>
  <c r="U50" i="11"/>
  <c r="V50" i="11"/>
  <c r="W50" i="11"/>
  <c r="X50" i="11"/>
  <c r="Y50" i="11"/>
  <c r="AB50" i="11"/>
  <c r="C51" i="11"/>
  <c r="D51" i="11"/>
  <c r="E51" i="11"/>
  <c r="F51" i="11"/>
  <c r="G51" i="11"/>
  <c r="H51" i="11"/>
  <c r="I51" i="11"/>
  <c r="K51" i="11"/>
  <c r="Z51" i="11" s="1"/>
  <c r="L51" i="11"/>
  <c r="M51" i="11"/>
  <c r="AB51" i="11" s="1"/>
  <c r="N51" i="11"/>
  <c r="AC51" i="11" s="1"/>
  <c r="O51" i="11"/>
  <c r="AD51" i="11" s="1"/>
  <c r="P51" i="11"/>
  <c r="Q51" i="11"/>
  <c r="R51" i="11"/>
  <c r="S51" i="11"/>
  <c r="T51" i="11"/>
  <c r="U51" i="11"/>
  <c r="V51" i="11"/>
  <c r="W51" i="11"/>
  <c r="X51" i="11"/>
  <c r="Y51" i="11"/>
  <c r="AA51" i="11"/>
  <c r="C52" i="11"/>
  <c r="D52" i="11"/>
  <c r="E52" i="11"/>
  <c r="F52" i="11"/>
  <c r="G52" i="11"/>
  <c r="H52" i="11"/>
  <c r="I52" i="11"/>
  <c r="K52" i="11"/>
  <c r="Z52" i="11" s="1"/>
  <c r="L52" i="11"/>
  <c r="AA52" i="11" s="1"/>
  <c r="M52" i="11"/>
  <c r="N52" i="11"/>
  <c r="AC52" i="11" s="1"/>
  <c r="O52" i="11"/>
  <c r="AD52" i="11" s="1"/>
  <c r="P52" i="11"/>
  <c r="Q52" i="11"/>
  <c r="R52" i="11"/>
  <c r="S52" i="11"/>
  <c r="T52" i="11"/>
  <c r="U52" i="11"/>
  <c r="V52" i="11"/>
  <c r="W52" i="11"/>
  <c r="X52" i="11"/>
  <c r="Y52" i="11"/>
  <c r="AB52" i="11"/>
  <c r="C53" i="11"/>
  <c r="D53" i="11"/>
  <c r="E53" i="11"/>
  <c r="F53" i="11"/>
  <c r="G53" i="11"/>
  <c r="H53" i="11"/>
  <c r="I53" i="11"/>
  <c r="K53" i="11"/>
  <c r="Z53" i="11" s="1"/>
  <c r="L53" i="11"/>
  <c r="M53" i="11"/>
  <c r="AB53" i="11" s="1"/>
  <c r="N53" i="11"/>
  <c r="AC53" i="11" s="1"/>
  <c r="O53" i="11"/>
  <c r="AD53" i="11" s="1"/>
  <c r="P53" i="11"/>
  <c r="Q53" i="11"/>
  <c r="R53" i="11"/>
  <c r="S53" i="11"/>
  <c r="T53" i="11"/>
  <c r="U53" i="11"/>
  <c r="V53" i="11"/>
  <c r="W53" i="11"/>
  <c r="X53" i="11"/>
  <c r="Y53" i="11"/>
  <c r="AA53" i="11"/>
  <c r="C54" i="11"/>
  <c r="D54" i="11"/>
  <c r="E54" i="11"/>
  <c r="F54" i="11"/>
  <c r="G54" i="11"/>
  <c r="H54" i="11"/>
  <c r="I54" i="11"/>
  <c r="K54" i="11"/>
  <c r="L54" i="11"/>
  <c r="AA54" i="11" s="1"/>
  <c r="M54" i="11"/>
  <c r="N54" i="11"/>
  <c r="AC54" i="11" s="1"/>
  <c r="O54" i="11"/>
  <c r="P54" i="11"/>
  <c r="Q54" i="11"/>
  <c r="R54" i="11"/>
  <c r="S54" i="11"/>
  <c r="T54" i="11"/>
  <c r="U54" i="11"/>
  <c r="V54" i="11"/>
  <c r="W54" i="11"/>
  <c r="X54" i="11"/>
  <c r="Y54" i="11"/>
  <c r="Z54" i="11"/>
  <c r="AB54" i="11"/>
  <c r="AD54" i="11"/>
  <c r="C55" i="11"/>
  <c r="D55" i="11"/>
  <c r="E55" i="11"/>
  <c r="F55" i="11"/>
  <c r="G55" i="11"/>
  <c r="H55" i="11"/>
  <c r="I55" i="11"/>
  <c r="K55" i="11"/>
  <c r="Z55" i="11" s="1"/>
  <c r="L55" i="11"/>
  <c r="M55" i="11"/>
  <c r="AB55" i="11" s="1"/>
  <c r="N55" i="11"/>
  <c r="O55" i="11"/>
  <c r="AD55" i="11" s="1"/>
  <c r="P55" i="11"/>
  <c r="Q55" i="11"/>
  <c r="R55" i="11"/>
  <c r="S55" i="11"/>
  <c r="T55" i="11"/>
  <c r="U55" i="11"/>
  <c r="V55" i="11"/>
  <c r="W55" i="11"/>
  <c r="X55" i="11"/>
  <c r="Y55" i="11"/>
  <c r="AA55" i="11"/>
  <c r="AC55" i="11"/>
  <c r="C56" i="11"/>
  <c r="D56" i="11"/>
  <c r="E56" i="11"/>
  <c r="F56" i="11"/>
  <c r="G56" i="11"/>
  <c r="H56" i="11"/>
  <c r="I56" i="11"/>
  <c r="K56" i="11"/>
  <c r="Z56" i="11" s="1"/>
  <c r="L56" i="11"/>
  <c r="AA56" i="11" s="1"/>
  <c r="M56" i="11"/>
  <c r="AB56" i="11" s="1"/>
  <c r="N56" i="11"/>
  <c r="AC56" i="11" s="1"/>
  <c r="O56" i="11"/>
  <c r="AD56" i="11" s="1"/>
  <c r="P56" i="11"/>
  <c r="Q56" i="11"/>
  <c r="R56" i="11"/>
  <c r="S56" i="11"/>
  <c r="T56" i="11"/>
  <c r="U56" i="11"/>
  <c r="V56" i="11"/>
  <c r="W56" i="11"/>
  <c r="X56" i="11"/>
  <c r="Y56" i="11"/>
  <c r="C57" i="11"/>
  <c r="D57" i="11"/>
  <c r="E57" i="11"/>
  <c r="F57" i="11"/>
  <c r="G57" i="11"/>
  <c r="H57" i="11"/>
  <c r="I57" i="11"/>
  <c r="K57" i="11"/>
  <c r="Z57" i="11" s="1"/>
  <c r="L57" i="11"/>
  <c r="M57" i="11"/>
  <c r="AB57" i="11" s="1"/>
  <c r="N57" i="11"/>
  <c r="AC57" i="11" s="1"/>
  <c r="O57" i="11"/>
  <c r="AD57" i="11" s="1"/>
  <c r="P57" i="11"/>
  <c r="Q57" i="11"/>
  <c r="R57" i="11"/>
  <c r="S57" i="11"/>
  <c r="T57" i="11"/>
  <c r="U57" i="11"/>
  <c r="V57" i="11"/>
  <c r="W57" i="11"/>
  <c r="X57" i="11"/>
  <c r="Y57" i="11"/>
  <c r="AA57" i="11"/>
  <c r="C58" i="11"/>
  <c r="D58" i="11"/>
  <c r="E58" i="11"/>
  <c r="F58" i="11"/>
  <c r="G58" i="11"/>
  <c r="H58" i="11"/>
  <c r="I58" i="11"/>
  <c r="K58" i="11"/>
  <c r="Z58" i="11" s="1"/>
  <c r="L58" i="11"/>
  <c r="AA58" i="11" s="1"/>
  <c r="M58" i="11"/>
  <c r="N58" i="11"/>
  <c r="AC58" i="11" s="1"/>
  <c r="O58" i="11"/>
  <c r="AD58" i="11" s="1"/>
  <c r="P58" i="11"/>
  <c r="Q58" i="11"/>
  <c r="R58" i="11"/>
  <c r="S58" i="11"/>
  <c r="T58" i="11"/>
  <c r="U58" i="11"/>
  <c r="V58" i="11"/>
  <c r="W58" i="11"/>
  <c r="X58" i="11"/>
  <c r="Y58" i="11"/>
  <c r="AB58" i="11"/>
  <c r="C59" i="11"/>
  <c r="D59" i="11"/>
  <c r="E59" i="11"/>
  <c r="F59" i="11"/>
  <c r="G59" i="11"/>
  <c r="H59" i="11"/>
  <c r="I59" i="11"/>
  <c r="K59" i="11"/>
  <c r="Z59" i="11" s="1"/>
  <c r="L59" i="11"/>
  <c r="M59" i="11"/>
  <c r="AB59" i="11" s="1"/>
  <c r="N59" i="11"/>
  <c r="AC59" i="11" s="1"/>
  <c r="O59" i="11"/>
  <c r="AD59" i="11" s="1"/>
  <c r="P59" i="11"/>
  <c r="Q59" i="11"/>
  <c r="R59" i="11"/>
  <c r="S59" i="11"/>
  <c r="T59" i="11"/>
  <c r="U59" i="11"/>
  <c r="V59" i="11"/>
  <c r="W59" i="11"/>
  <c r="X59" i="11"/>
  <c r="Y59" i="11"/>
  <c r="AA59" i="11"/>
  <c r="C60" i="11"/>
  <c r="D60" i="11"/>
  <c r="E60" i="11"/>
  <c r="F60" i="11"/>
  <c r="G60" i="11"/>
  <c r="H60" i="11"/>
  <c r="I60" i="11"/>
  <c r="K60" i="11"/>
  <c r="Z60" i="11" s="1"/>
  <c r="L60" i="11"/>
  <c r="AA60" i="11" s="1"/>
  <c r="M60" i="11"/>
  <c r="N60" i="11"/>
  <c r="AC60" i="11" s="1"/>
  <c r="O60" i="11"/>
  <c r="AD60" i="11" s="1"/>
  <c r="P60" i="11"/>
  <c r="Q60" i="11"/>
  <c r="R60" i="11"/>
  <c r="S60" i="11"/>
  <c r="T60" i="11"/>
  <c r="U60" i="11"/>
  <c r="V60" i="11"/>
  <c r="W60" i="11"/>
  <c r="X60" i="11"/>
  <c r="Y60" i="11"/>
  <c r="AB60" i="11"/>
  <c r="C61" i="11"/>
  <c r="D61" i="11"/>
  <c r="E61" i="11"/>
  <c r="F61" i="11"/>
  <c r="G61" i="11"/>
  <c r="H61" i="11"/>
  <c r="I61" i="11"/>
  <c r="K61" i="11"/>
  <c r="Z61" i="11" s="1"/>
  <c r="L61" i="11"/>
  <c r="M61" i="11"/>
  <c r="AB61" i="11" s="1"/>
  <c r="N61" i="11"/>
  <c r="AC61" i="11" s="1"/>
  <c r="O61" i="11"/>
  <c r="AD61" i="11" s="1"/>
  <c r="P61" i="11"/>
  <c r="Q61" i="11"/>
  <c r="R61" i="11"/>
  <c r="S61" i="11"/>
  <c r="T61" i="11"/>
  <c r="U61" i="11"/>
  <c r="V61" i="11"/>
  <c r="W61" i="11"/>
  <c r="X61" i="11"/>
  <c r="Y61" i="11"/>
  <c r="AA61" i="11"/>
  <c r="C62" i="11"/>
  <c r="D62" i="11"/>
  <c r="E62" i="11"/>
  <c r="F62" i="11"/>
  <c r="G62" i="11"/>
  <c r="H62" i="11"/>
  <c r="I62" i="11"/>
  <c r="K62" i="11"/>
  <c r="L62" i="11"/>
  <c r="AA62" i="11" s="1"/>
  <c r="M62" i="11"/>
  <c r="N62" i="11"/>
  <c r="AC62" i="11" s="1"/>
  <c r="O62" i="11"/>
  <c r="P62" i="11"/>
  <c r="Q62" i="11"/>
  <c r="R62" i="11"/>
  <c r="S62" i="11"/>
  <c r="T62" i="11"/>
  <c r="U62" i="11"/>
  <c r="V62" i="11"/>
  <c r="W62" i="11"/>
  <c r="X62" i="11"/>
  <c r="Y62" i="11"/>
  <c r="Z62" i="11"/>
  <c r="AB62" i="11"/>
  <c r="AD62" i="11"/>
  <c r="C63" i="11"/>
  <c r="D63" i="11"/>
  <c r="E63" i="11"/>
  <c r="F63" i="11"/>
  <c r="G63" i="11"/>
  <c r="H63" i="11"/>
  <c r="I63" i="11"/>
  <c r="K63" i="11"/>
  <c r="Z63" i="11" s="1"/>
  <c r="L63" i="11"/>
  <c r="M63" i="11"/>
  <c r="AB63" i="11" s="1"/>
  <c r="N63" i="11"/>
  <c r="O63" i="11"/>
  <c r="AD63" i="11" s="1"/>
  <c r="P63" i="11"/>
  <c r="Q63" i="11"/>
  <c r="R63" i="11"/>
  <c r="S63" i="11"/>
  <c r="T63" i="11"/>
  <c r="U63" i="11"/>
  <c r="V63" i="11"/>
  <c r="W63" i="11"/>
  <c r="X63" i="11"/>
  <c r="Y63" i="11"/>
  <c r="AA63" i="11"/>
  <c r="AC63" i="11"/>
  <c r="C64" i="11"/>
  <c r="D64" i="11"/>
  <c r="E64" i="11"/>
  <c r="F64" i="11"/>
  <c r="G64" i="11"/>
  <c r="H64" i="11"/>
  <c r="I64" i="11"/>
  <c r="K64" i="11"/>
  <c r="Z64" i="11" s="1"/>
  <c r="L64" i="11"/>
  <c r="AA64" i="11" s="1"/>
  <c r="M64" i="11"/>
  <c r="AB64" i="11" s="1"/>
  <c r="N64" i="11"/>
  <c r="AC64" i="11" s="1"/>
  <c r="O64" i="11"/>
  <c r="AD64" i="11" s="1"/>
  <c r="P64" i="11"/>
  <c r="Q64" i="11"/>
  <c r="R64" i="11"/>
  <c r="S64" i="11"/>
  <c r="T64" i="11"/>
  <c r="U64" i="11"/>
  <c r="V64" i="11"/>
  <c r="W64" i="11"/>
  <c r="X64" i="11"/>
  <c r="Y64" i="11"/>
  <c r="C65" i="11"/>
  <c r="D65" i="11"/>
  <c r="E65" i="11"/>
  <c r="F65" i="11"/>
  <c r="G65" i="11"/>
  <c r="H65" i="11"/>
  <c r="I65" i="11"/>
  <c r="K65" i="11"/>
  <c r="Z65" i="11" s="1"/>
  <c r="L65" i="11"/>
  <c r="M65" i="11"/>
  <c r="AB65" i="11" s="1"/>
  <c r="N65" i="11"/>
  <c r="AC65" i="11" s="1"/>
  <c r="O65" i="11"/>
  <c r="AD65" i="11" s="1"/>
  <c r="P65" i="11"/>
  <c r="Q65" i="11"/>
  <c r="R65" i="11"/>
  <c r="S65" i="11"/>
  <c r="T65" i="11"/>
  <c r="U65" i="11"/>
  <c r="V65" i="11"/>
  <c r="W65" i="11"/>
  <c r="X65" i="11"/>
  <c r="Y65" i="11"/>
  <c r="AA65" i="11"/>
  <c r="C66" i="11"/>
  <c r="D66" i="11"/>
  <c r="E66" i="11"/>
  <c r="F66" i="11"/>
  <c r="G66" i="11"/>
  <c r="H66" i="11"/>
  <c r="I66" i="11"/>
  <c r="K66" i="11"/>
  <c r="Z66" i="11" s="1"/>
  <c r="L66" i="11"/>
  <c r="AA66" i="11" s="1"/>
  <c r="M66" i="11"/>
  <c r="N66" i="11"/>
  <c r="AC66" i="11" s="1"/>
  <c r="O66" i="11"/>
  <c r="AD66" i="11" s="1"/>
  <c r="P66" i="11"/>
  <c r="Q66" i="11"/>
  <c r="R66" i="11"/>
  <c r="S66" i="11"/>
  <c r="T66" i="11"/>
  <c r="U66" i="11"/>
  <c r="V66" i="11"/>
  <c r="W66" i="11"/>
  <c r="X66" i="11"/>
  <c r="Y66" i="11"/>
  <c r="AB66" i="11"/>
  <c r="C44" i="10"/>
  <c r="D44" i="10"/>
  <c r="E44" i="10"/>
  <c r="F44" i="10"/>
  <c r="G44" i="10"/>
  <c r="H44" i="10"/>
  <c r="I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C45" i="10"/>
  <c r="D45" i="10"/>
  <c r="E45" i="10"/>
  <c r="F45" i="10"/>
  <c r="G45" i="10"/>
  <c r="H45" i="10"/>
  <c r="I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C46" i="10"/>
  <c r="D46" i="10"/>
  <c r="E46" i="10"/>
  <c r="F46" i="10"/>
  <c r="G46" i="10"/>
  <c r="H46" i="10"/>
  <c r="I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C47" i="10"/>
  <c r="D47" i="10"/>
  <c r="E47" i="10"/>
  <c r="F47" i="10"/>
  <c r="G47" i="10"/>
  <c r="H47" i="10"/>
  <c r="I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C48" i="10"/>
  <c r="D48" i="10"/>
  <c r="E48" i="10"/>
  <c r="F48" i="10"/>
  <c r="G48" i="10"/>
  <c r="H48" i="10"/>
  <c r="I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C49" i="10"/>
  <c r="D49" i="10"/>
  <c r="E49" i="10"/>
  <c r="F49" i="10"/>
  <c r="G49" i="10"/>
  <c r="H49" i="10"/>
  <c r="I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C50" i="10"/>
  <c r="D50" i="10"/>
  <c r="E50" i="10"/>
  <c r="F50" i="10"/>
  <c r="G50" i="10"/>
  <c r="H50" i="10"/>
  <c r="I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C51" i="10"/>
  <c r="D51" i="10"/>
  <c r="E51" i="10"/>
  <c r="F51" i="10"/>
  <c r="G51" i="10"/>
  <c r="H51" i="10"/>
  <c r="I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C52" i="10"/>
  <c r="D52" i="10"/>
  <c r="E52" i="10"/>
  <c r="F52" i="10"/>
  <c r="G52" i="10"/>
  <c r="H52" i="10"/>
  <c r="I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C53" i="10"/>
  <c r="D53" i="10"/>
  <c r="E53" i="10"/>
  <c r="F53" i="10"/>
  <c r="G53" i="10"/>
  <c r="H53" i="10"/>
  <c r="I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C54" i="10"/>
  <c r="D54" i="10"/>
  <c r="E54" i="10"/>
  <c r="F54" i="10"/>
  <c r="G54" i="10"/>
  <c r="H54" i="10"/>
  <c r="I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C55" i="10"/>
  <c r="D55" i="10"/>
  <c r="E55" i="10"/>
  <c r="F55" i="10"/>
  <c r="G55" i="10"/>
  <c r="H55" i="10"/>
  <c r="I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C56" i="10"/>
  <c r="D56" i="10"/>
  <c r="E56" i="10"/>
  <c r="F56" i="10"/>
  <c r="G56" i="10"/>
  <c r="H56" i="10"/>
  <c r="I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C57" i="10"/>
  <c r="D57" i="10"/>
  <c r="E57" i="10"/>
  <c r="F57" i="10"/>
  <c r="G57" i="10"/>
  <c r="H57" i="10"/>
  <c r="I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C58" i="10"/>
  <c r="D58" i="10"/>
  <c r="E58" i="10"/>
  <c r="F58" i="10"/>
  <c r="G58" i="10"/>
  <c r="H58" i="10"/>
  <c r="I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C59" i="10"/>
  <c r="D59" i="10"/>
  <c r="E59" i="10"/>
  <c r="F59" i="10"/>
  <c r="G59" i="10"/>
  <c r="H59" i="10"/>
  <c r="I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C60" i="10"/>
  <c r="D60" i="10"/>
  <c r="E60" i="10"/>
  <c r="F60" i="10"/>
  <c r="G60" i="10"/>
  <c r="H60" i="10"/>
  <c r="I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C61" i="10"/>
  <c r="D61" i="10"/>
  <c r="E61" i="10"/>
  <c r="F61" i="10"/>
  <c r="G61" i="10"/>
  <c r="H61" i="10"/>
  <c r="I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C62" i="10"/>
  <c r="D62" i="10"/>
  <c r="E62" i="10"/>
  <c r="F62" i="10"/>
  <c r="G62" i="10"/>
  <c r="H62" i="10"/>
  <c r="I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C63" i="10"/>
  <c r="D63" i="10"/>
  <c r="E63" i="10"/>
  <c r="F63" i="10"/>
  <c r="G63" i="10"/>
  <c r="H63" i="10"/>
  <c r="I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C64" i="10"/>
  <c r="D64" i="10"/>
  <c r="E64" i="10"/>
  <c r="F64" i="10"/>
  <c r="G64" i="10"/>
  <c r="H64" i="10"/>
  <c r="I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C65" i="10"/>
  <c r="D65" i="10"/>
  <c r="E65" i="10"/>
  <c r="F65" i="10"/>
  <c r="G65" i="10"/>
  <c r="H65" i="10"/>
  <c r="I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C66" i="10"/>
  <c r="D66" i="10"/>
  <c r="E66" i="10"/>
  <c r="F66" i="10"/>
  <c r="G66" i="10"/>
  <c r="H66" i="10"/>
  <c r="I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C44" i="9"/>
  <c r="D44" i="9"/>
  <c r="E44" i="9"/>
  <c r="F44" i="9"/>
  <c r="G44" i="9"/>
  <c r="H44" i="9"/>
  <c r="I44" i="9"/>
  <c r="K44" i="9"/>
  <c r="L44" i="9"/>
  <c r="M44" i="9"/>
  <c r="N44" i="9"/>
  <c r="O44" i="9"/>
  <c r="P44" i="9"/>
  <c r="Q44" i="9"/>
  <c r="R44" i="9"/>
  <c r="C45" i="9"/>
  <c r="D45" i="9"/>
  <c r="E45" i="9"/>
  <c r="F45" i="9"/>
  <c r="G45" i="9"/>
  <c r="H45" i="9"/>
  <c r="I45" i="9"/>
  <c r="K45" i="9"/>
  <c r="L45" i="9"/>
  <c r="M45" i="9"/>
  <c r="N45" i="9"/>
  <c r="O45" i="9"/>
  <c r="P45" i="9"/>
  <c r="Q45" i="9"/>
  <c r="R45" i="9"/>
  <c r="C46" i="9"/>
  <c r="D46" i="9"/>
  <c r="E46" i="9"/>
  <c r="F46" i="9"/>
  <c r="G46" i="9"/>
  <c r="H46" i="9"/>
  <c r="I46" i="9"/>
  <c r="K46" i="9"/>
  <c r="L46" i="9"/>
  <c r="M46" i="9"/>
  <c r="N46" i="9"/>
  <c r="O46" i="9"/>
  <c r="P46" i="9"/>
  <c r="Q46" i="9"/>
  <c r="R46" i="9"/>
  <c r="C47" i="9"/>
  <c r="D47" i="9"/>
  <c r="E47" i="9"/>
  <c r="F47" i="9"/>
  <c r="G47" i="9"/>
  <c r="H47" i="9"/>
  <c r="I47" i="9"/>
  <c r="K47" i="9"/>
  <c r="L47" i="9"/>
  <c r="M47" i="9"/>
  <c r="N47" i="9"/>
  <c r="O47" i="9"/>
  <c r="P47" i="9"/>
  <c r="Q47" i="9"/>
  <c r="R47" i="9"/>
  <c r="C48" i="9"/>
  <c r="D48" i="9"/>
  <c r="E48" i="9"/>
  <c r="F48" i="9"/>
  <c r="G48" i="9"/>
  <c r="H48" i="9"/>
  <c r="I48" i="9"/>
  <c r="K48" i="9"/>
  <c r="L48" i="9"/>
  <c r="M48" i="9"/>
  <c r="N48" i="9"/>
  <c r="O48" i="9"/>
  <c r="P48" i="9"/>
  <c r="Q48" i="9"/>
  <c r="R48" i="9"/>
  <c r="C49" i="9"/>
  <c r="D49" i="9"/>
  <c r="E49" i="9"/>
  <c r="F49" i="9"/>
  <c r="G49" i="9"/>
  <c r="H49" i="9"/>
  <c r="I49" i="9"/>
  <c r="K49" i="9"/>
  <c r="L49" i="9"/>
  <c r="M49" i="9"/>
  <c r="N49" i="9"/>
  <c r="O49" i="9"/>
  <c r="P49" i="9"/>
  <c r="Q49" i="9"/>
  <c r="R49" i="9"/>
  <c r="C50" i="9"/>
  <c r="D50" i="9"/>
  <c r="E50" i="9"/>
  <c r="F50" i="9"/>
  <c r="G50" i="9"/>
  <c r="H50" i="9"/>
  <c r="I50" i="9"/>
  <c r="K50" i="9"/>
  <c r="L50" i="9"/>
  <c r="M50" i="9"/>
  <c r="N50" i="9"/>
  <c r="O50" i="9"/>
  <c r="P50" i="9"/>
  <c r="Q50" i="9"/>
  <c r="R50" i="9"/>
  <c r="C51" i="9"/>
  <c r="D51" i="9"/>
  <c r="E51" i="9"/>
  <c r="F51" i="9"/>
  <c r="G51" i="9"/>
  <c r="H51" i="9"/>
  <c r="I51" i="9"/>
  <c r="K51" i="9"/>
  <c r="L51" i="9"/>
  <c r="M51" i="9"/>
  <c r="N51" i="9"/>
  <c r="O51" i="9"/>
  <c r="P51" i="9"/>
  <c r="Q51" i="9"/>
  <c r="R51" i="9"/>
  <c r="C52" i="9"/>
  <c r="D52" i="9"/>
  <c r="E52" i="9"/>
  <c r="F52" i="9"/>
  <c r="G52" i="9"/>
  <c r="H52" i="9"/>
  <c r="I52" i="9"/>
  <c r="K52" i="9"/>
  <c r="L52" i="9"/>
  <c r="M52" i="9"/>
  <c r="N52" i="9"/>
  <c r="O52" i="9"/>
  <c r="P52" i="9"/>
  <c r="Q52" i="9"/>
  <c r="R52" i="9"/>
  <c r="C53" i="9"/>
  <c r="D53" i="9"/>
  <c r="E53" i="9"/>
  <c r="F53" i="9"/>
  <c r="G53" i="9"/>
  <c r="H53" i="9"/>
  <c r="I53" i="9"/>
  <c r="K53" i="9"/>
  <c r="L53" i="9"/>
  <c r="M53" i="9"/>
  <c r="N53" i="9"/>
  <c r="O53" i="9"/>
  <c r="P53" i="9"/>
  <c r="Q53" i="9"/>
  <c r="R53" i="9"/>
  <c r="C54" i="9"/>
  <c r="D54" i="9"/>
  <c r="E54" i="9"/>
  <c r="F54" i="9"/>
  <c r="G54" i="9"/>
  <c r="H54" i="9"/>
  <c r="I54" i="9"/>
  <c r="K54" i="9"/>
  <c r="L54" i="9"/>
  <c r="M54" i="9"/>
  <c r="N54" i="9"/>
  <c r="O54" i="9"/>
  <c r="P54" i="9"/>
  <c r="Q54" i="9"/>
  <c r="R54" i="9"/>
  <c r="C55" i="9"/>
  <c r="D55" i="9"/>
  <c r="E55" i="9"/>
  <c r="F55" i="9"/>
  <c r="G55" i="9"/>
  <c r="H55" i="9"/>
  <c r="I55" i="9"/>
  <c r="K55" i="9"/>
  <c r="L55" i="9"/>
  <c r="M55" i="9"/>
  <c r="N55" i="9"/>
  <c r="O55" i="9"/>
  <c r="P55" i="9"/>
  <c r="Q55" i="9"/>
  <c r="R55" i="9"/>
  <c r="C56" i="9"/>
  <c r="D56" i="9"/>
  <c r="E56" i="9"/>
  <c r="F56" i="9"/>
  <c r="G56" i="9"/>
  <c r="H56" i="9"/>
  <c r="I56" i="9"/>
  <c r="K56" i="9"/>
  <c r="L56" i="9"/>
  <c r="M56" i="9"/>
  <c r="N56" i="9"/>
  <c r="O56" i="9"/>
  <c r="P56" i="9"/>
  <c r="Q56" i="9"/>
  <c r="R56" i="9"/>
  <c r="C57" i="9"/>
  <c r="D57" i="9"/>
  <c r="E57" i="9"/>
  <c r="F57" i="9"/>
  <c r="G57" i="9"/>
  <c r="H57" i="9"/>
  <c r="I57" i="9"/>
  <c r="K57" i="9"/>
  <c r="L57" i="9"/>
  <c r="M57" i="9"/>
  <c r="N57" i="9"/>
  <c r="O57" i="9"/>
  <c r="P57" i="9"/>
  <c r="Q57" i="9"/>
  <c r="R57" i="9"/>
  <c r="C58" i="9"/>
  <c r="D58" i="9"/>
  <c r="E58" i="9"/>
  <c r="F58" i="9"/>
  <c r="G58" i="9"/>
  <c r="H58" i="9"/>
  <c r="I58" i="9"/>
  <c r="K58" i="9"/>
  <c r="L58" i="9"/>
  <c r="M58" i="9"/>
  <c r="N58" i="9"/>
  <c r="O58" i="9"/>
  <c r="P58" i="9"/>
  <c r="Q58" i="9"/>
  <c r="R58" i="9"/>
  <c r="C59" i="9"/>
  <c r="D59" i="9"/>
  <c r="E59" i="9"/>
  <c r="F59" i="9"/>
  <c r="G59" i="9"/>
  <c r="H59" i="9"/>
  <c r="I59" i="9"/>
  <c r="K59" i="9"/>
  <c r="L59" i="9"/>
  <c r="M59" i="9"/>
  <c r="N59" i="9"/>
  <c r="O59" i="9"/>
  <c r="P59" i="9"/>
  <c r="Q59" i="9"/>
  <c r="R59" i="9"/>
  <c r="C60" i="9"/>
  <c r="D60" i="9"/>
  <c r="E60" i="9"/>
  <c r="F60" i="9"/>
  <c r="G60" i="9"/>
  <c r="H60" i="9"/>
  <c r="I60" i="9"/>
  <c r="K60" i="9"/>
  <c r="L60" i="9"/>
  <c r="M60" i="9"/>
  <c r="N60" i="9"/>
  <c r="O60" i="9"/>
  <c r="P60" i="9"/>
  <c r="Q60" i="9"/>
  <c r="R60" i="9"/>
  <c r="C61" i="9"/>
  <c r="D61" i="9"/>
  <c r="E61" i="9"/>
  <c r="F61" i="9"/>
  <c r="G61" i="9"/>
  <c r="H61" i="9"/>
  <c r="I61" i="9"/>
  <c r="K61" i="9"/>
  <c r="L61" i="9"/>
  <c r="M61" i="9"/>
  <c r="N61" i="9"/>
  <c r="O61" i="9"/>
  <c r="P61" i="9"/>
  <c r="Q61" i="9"/>
  <c r="R61" i="9"/>
  <c r="C62" i="9"/>
  <c r="D62" i="9"/>
  <c r="E62" i="9"/>
  <c r="F62" i="9"/>
  <c r="G62" i="9"/>
  <c r="H62" i="9"/>
  <c r="I62" i="9"/>
  <c r="K62" i="9"/>
  <c r="L62" i="9"/>
  <c r="M62" i="9"/>
  <c r="N62" i="9"/>
  <c r="O62" i="9"/>
  <c r="P62" i="9"/>
  <c r="Q62" i="9"/>
  <c r="R62" i="9"/>
  <c r="C63" i="9"/>
  <c r="D63" i="9"/>
  <c r="E63" i="9"/>
  <c r="F63" i="9"/>
  <c r="G63" i="9"/>
  <c r="H63" i="9"/>
  <c r="I63" i="9"/>
  <c r="K63" i="9"/>
  <c r="L63" i="9"/>
  <c r="M63" i="9"/>
  <c r="N63" i="9"/>
  <c r="O63" i="9"/>
  <c r="P63" i="9"/>
  <c r="Q63" i="9"/>
  <c r="R63" i="9"/>
  <c r="C64" i="9"/>
  <c r="D64" i="9"/>
  <c r="E64" i="9"/>
  <c r="F64" i="9"/>
  <c r="G64" i="9"/>
  <c r="H64" i="9"/>
  <c r="I64" i="9"/>
  <c r="K64" i="9"/>
  <c r="L64" i="9"/>
  <c r="M64" i="9"/>
  <c r="N64" i="9"/>
  <c r="O64" i="9"/>
  <c r="P64" i="9"/>
  <c r="Q64" i="9"/>
  <c r="R64" i="9"/>
  <c r="C65" i="9"/>
  <c r="D65" i="9"/>
  <c r="E65" i="9"/>
  <c r="F65" i="9"/>
  <c r="G65" i="9"/>
  <c r="H65" i="9"/>
  <c r="I65" i="9"/>
  <c r="K65" i="9"/>
  <c r="L65" i="9"/>
  <c r="M65" i="9"/>
  <c r="N65" i="9"/>
  <c r="O65" i="9"/>
  <c r="P65" i="9"/>
  <c r="Q65" i="9"/>
  <c r="R65" i="9"/>
  <c r="C66" i="9"/>
  <c r="D66" i="9"/>
  <c r="E66" i="9"/>
  <c r="F66" i="9"/>
  <c r="G66" i="9"/>
  <c r="H66" i="9"/>
  <c r="I66" i="9"/>
  <c r="K66" i="9"/>
  <c r="L66" i="9"/>
  <c r="M66" i="9"/>
  <c r="N66" i="9"/>
  <c r="O66" i="9"/>
  <c r="P66" i="9"/>
  <c r="Q66" i="9"/>
  <c r="R66" i="9"/>
  <c r="C43" i="2"/>
  <c r="D43" i="2"/>
  <c r="E43" i="2"/>
  <c r="F43" i="2"/>
  <c r="G43" i="2"/>
  <c r="H43" i="2"/>
  <c r="I43" i="2"/>
  <c r="K43" i="2"/>
  <c r="L43" i="2"/>
  <c r="M43" i="2"/>
  <c r="N43" i="2"/>
  <c r="O43" i="2"/>
  <c r="C44" i="2"/>
  <c r="D44" i="2"/>
  <c r="E44" i="2"/>
  <c r="F44" i="2"/>
  <c r="G44" i="2"/>
  <c r="H44" i="2"/>
  <c r="I44" i="2"/>
  <c r="K44" i="2"/>
  <c r="L44" i="2"/>
  <c r="M44" i="2"/>
  <c r="N44" i="2"/>
  <c r="O44" i="2"/>
  <c r="C45" i="2"/>
  <c r="D45" i="2"/>
  <c r="E45" i="2"/>
  <c r="F45" i="2"/>
  <c r="G45" i="2"/>
  <c r="H45" i="2"/>
  <c r="I45" i="2"/>
  <c r="K45" i="2"/>
  <c r="L45" i="2"/>
  <c r="M45" i="2"/>
  <c r="N45" i="2"/>
  <c r="O45" i="2"/>
  <c r="C46" i="2"/>
  <c r="D46" i="2"/>
  <c r="E46" i="2"/>
  <c r="F46" i="2"/>
  <c r="G46" i="2"/>
  <c r="H46" i="2"/>
  <c r="I46" i="2"/>
  <c r="K46" i="2"/>
  <c r="L46" i="2"/>
  <c r="M46" i="2"/>
  <c r="N46" i="2"/>
  <c r="O46" i="2"/>
  <c r="C47" i="2"/>
  <c r="D47" i="2"/>
  <c r="E47" i="2"/>
  <c r="F47" i="2"/>
  <c r="G47" i="2"/>
  <c r="H47" i="2"/>
  <c r="I47" i="2"/>
  <c r="K47" i="2"/>
  <c r="L47" i="2"/>
  <c r="M47" i="2"/>
  <c r="N47" i="2"/>
  <c r="O47" i="2"/>
  <c r="C48" i="2"/>
  <c r="D48" i="2"/>
  <c r="E48" i="2"/>
  <c r="F48" i="2"/>
  <c r="G48" i="2"/>
  <c r="H48" i="2"/>
  <c r="I48" i="2"/>
  <c r="K48" i="2"/>
  <c r="L48" i="2"/>
  <c r="M48" i="2"/>
  <c r="N48" i="2"/>
  <c r="O48" i="2"/>
  <c r="C49" i="2"/>
  <c r="D49" i="2"/>
  <c r="E49" i="2"/>
  <c r="F49" i="2"/>
  <c r="G49" i="2"/>
  <c r="H49" i="2"/>
  <c r="I49" i="2"/>
  <c r="K49" i="2"/>
  <c r="L49" i="2"/>
  <c r="M49" i="2"/>
  <c r="N49" i="2"/>
  <c r="O49" i="2"/>
  <c r="C50" i="2"/>
  <c r="D50" i="2"/>
  <c r="E50" i="2"/>
  <c r="F50" i="2"/>
  <c r="G50" i="2"/>
  <c r="H50" i="2"/>
  <c r="I50" i="2"/>
  <c r="K50" i="2"/>
  <c r="L50" i="2"/>
  <c r="M50" i="2"/>
  <c r="N50" i="2"/>
  <c r="O50" i="2"/>
  <c r="C51" i="2"/>
  <c r="D51" i="2"/>
  <c r="E51" i="2"/>
  <c r="F51" i="2"/>
  <c r="G51" i="2"/>
  <c r="H51" i="2"/>
  <c r="I51" i="2"/>
  <c r="K51" i="2"/>
  <c r="L51" i="2"/>
  <c r="M51" i="2"/>
  <c r="N51" i="2"/>
  <c r="O51" i="2"/>
  <c r="C52" i="2"/>
  <c r="D52" i="2"/>
  <c r="E52" i="2"/>
  <c r="F52" i="2"/>
  <c r="G52" i="2"/>
  <c r="H52" i="2"/>
  <c r="I52" i="2"/>
  <c r="K52" i="2"/>
  <c r="L52" i="2"/>
  <c r="M52" i="2"/>
  <c r="N52" i="2"/>
  <c r="O52" i="2"/>
  <c r="C53" i="2"/>
  <c r="D53" i="2"/>
  <c r="E53" i="2"/>
  <c r="F53" i="2"/>
  <c r="G53" i="2"/>
  <c r="H53" i="2"/>
  <c r="I53" i="2"/>
  <c r="K53" i="2"/>
  <c r="L53" i="2"/>
  <c r="M53" i="2"/>
  <c r="N53" i="2"/>
  <c r="O53" i="2"/>
  <c r="C54" i="2"/>
  <c r="D54" i="2"/>
  <c r="E54" i="2"/>
  <c r="F54" i="2"/>
  <c r="G54" i="2"/>
  <c r="H54" i="2"/>
  <c r="I54" i="2"/>
  <c r="K54" i="2"/>
  <c r="L54" i="2"/>
  <c r="M54" i="2"/>
  <c r="N54" i="2"/>
  <c r="O54" i="2"/>
  <c r="C55" i="2"/>
  <c r="D55" i="2"/>
  <c r="E55" i="2"/>
  <c r="F55" i="2"/>
  <c r="G55" i="2"/>
  <c r="H55" i="2"/>
  <c r="I55" i="2"/>
  <c r="K55" i="2"/>
  <c r="L55" i="2"/>
  <c r="M55" i="2"/>
  <c r="N55" i="2"/>
  <c r="O55" i="2"/>
  <c r="C56" i="2"/>
  <c r="D56" i="2"/>
  <c r="E56" i="2"/>
  <c r="F56" i="2"/>
  <c r="G56" i="2"/>
  <c r="H56" i="2"/>
  <c r="I56" i="2"/>
  <c r="K56" i="2"/>
  <c r="L56" i="2"/>
  <c r="M56" i="2"/>
  <c r="N56" i="2"/>
  <c r="O56" i="2"/>
  <c r="C57" i="2"/>
  <c r="D57" i="2"/>
  <c r="E57" i="2"/>
  <c r="F57" i="2"/>
  <c r="G57" i="2"/>
  <c r="H57" i="2"/>
  <c r="I57" i="2"/>
  <c r="K57" i="2"/>
  <c r="L57" i="2"/>
  <c r="M57" i="2"/>
  <c r="N57" i="2"/>
  <c r="O57" i="2"/>
  <c r="C58" i="2"/>
  <c r="D58" i="2"/>
  <c r="E58" i="2"/>
  <c r="F58" i="2"/>
  <c r="G58" i="2"/>
  <c r="H58" i="2"/>
  <c r="I58" i="2"/>
  <c r="K58" i="2"/>
  <c r="L58" i="2"/>
  <c r="M58" i="2"/>
  <c r="N58" i="2"/>
  <c r="O58" i="2"/>
  <c r="C59" i="2"/>
  <c r="D59" i="2"/>
  <c r="E59" i="2"/>
  <c r="F59" i="2"/>
  <c r="G59" i="2"/>
  <c r="H59" i="2"/>
  <c r="I59" i="2"/>
  <c r="K59" i="2"/>
  <c r="L59" i="2"/>
  <c r="M59" i="2"/>
  <c r="N59" i="2"/>
  <c r="O59" i="2"/>
  <c r="C60" i="2"/>
  <c r="D60" i="2"/>
  <c r="E60" i="2"/>
  <c r="F60" i="2"/>
  <c r="G60" i="2"/>
  <c r="H60" i="2"/>
  <c r="I60" i="2"/>
  <c r="K60" i="2"/>
  <c r="L60" i="2"/>
  <c r="M60" i="2"/>
  <c r="N60" i="2"/>
  <c r="O60" i="2"/>
  <c r="C61" i="2"/>
  <c r="D61" i="2"/>
  <c r="E61" i="2"/>
  <c r="F61" i="2"/>
  <c r="G61" i="2"/>
  <c r="H61" i="2"/>
  <c r="I61" i="2"/>
  <c r="K61" i="2"/>
  <c r="L61" i="2"/>
  <c r="M61" i="2"/>
  <c r="N61" i="2"/>
  <c r="O61" i="2"/>
  <c r="C62" i="2"/>
  <c r="D62" i="2"/>
  <c r="E62" i="2"/>
  <c r="F62" i="2"/>
  <c r="G62" i="2"/>
  <c r="H62" i="2"/>
  <c r="I62" i="2"/>
  <c r="K62" i="2"/>
  <c r="L62" i="2"/>
  <c r="M62" i="2"/>
  <c r="N62" i="2"/>
  <c r="O62" i="2"/>
  <c r="C63" i="2"/>
  <c r="D63" i="2"/>
  <c r="E63" i="2"/>
  <c r="F63" i="2"/>
  <c r="G63" i="2"/>
  <c r="H63" i="2"/>
  <c r="I63" i="2"/>
  <c r="K63" i="2"/>
  <c r="L63" i="2"/>
  <c r="M63" i="2"/>
  <c r="N63" i="2"/>
  <c r="O63" i="2"/>
  <c r="C64" i="2"/>
  <c r="D64" i="2"/>
  <c r="E64" i="2"/>
  <c r="F64" i="2"/>
  <c r="G64" i="2"/>
  <c r="H64" i="2"/>
  <c r="I64" i="2"/>
  <c r="K64" i="2"/>
  <c r="L64" i="2"/>
  <c r="M64" i="2"/>
  <c r="N64" i="2"/>
  <c r="O64" i="2"/>
  <c r="C65" i="2"/>
  <c r="D65" i="2"/>
  <c r="E65" i="2"/>
  <c r="F65" i="2"/>
  <c r="G65" i="2"/>
  <c r="H65" i="2"/>
  <c r="I65" i="2"/>
  <c r="K65" i="2"/>
  <c r="L65" i="2"/>
  <c r="M65" i="2"/>
  <c r="N65" i="2"/>
  <c r="O65" i="2"/>
  <c r="C43" i="1"/>
  <c r="D43" i="1"/>
  <c r="E43" i="1"/>
  <c r="F43" i="1"/>
  <c r="G43" i="1"/>
  <c r="H43" i="1"/>
  <c r="I43" i="1"/>
  <c r="K43" i="1"/>
  <c r="L43" i="1"/>
  <c r="M43" i="1"/>
  <c r="N43" i="1"/>
  <c r="O43" i="1"/>
  <c r="C44" i="1"/>
  <c r="D44" i="1"/>
  <c r="E44" i="1"/>
  <c r="F44" i="1"/>
  <c r="G44" i="1"/>
  <c r="H44" i="1"/>
  <c r="I44" i="1"/>
  <c r="K44" i="1"/>
  <c r="L44" i="1"/>
  <c r="M44" i="1"/>
  <c r="N44" i="1"/>
  <c r="O44" i="1"/>
  <c r="C45" i="1"/>
  <c r="D45" i="1"/>
  <c r="E45" i="1"/>
  <c r="F45" i="1"/>
  <c r="G45" i="1"/>
  <c r="H45" i="1"/>
  <c r="I45" i="1"/>
  <c r="K45" i="1"/>
  <c r="L45" i="1"/>
  <c r="M45" i="1"/>
  <c r="N45" i="1"/>
  <c r="O45" i="1"/>
  <c r="C46" i="1"/>
  <c r="D46" i="1"/>
  <c r="E46" i="1"/>
  <c r="F46" i="1"/>
  <c r="G46" i="1"/>
  <c r="H46" i="1"/>
  <c r="I46" i="1"/>
  <c r="K46" i="1"/>
  <c r="L46" i="1"/>
  <c r="M46" i="1"/>
  <c r="N46" i="1"/>
  <c r="O46" i="1"/>
  <c r="C47" i="1"/>
  <c r="D47" i="1"/>
  <c r="E47" i="1"/>
  <c r="F47" i="1"/>
  <c r="G47" i="1"/>
  <c r="H47" i="1"/>
  <c r="I47" i="1"/>
  <c r="K47" i="1"/>
  <c r="L47" i="1"/>
  <c r="M47" i="1"/>
  <c r="N47" i="1"/>
  <c r="O47" i="1"/>
  <c r="C48" i="1"/>
  <c r="D48" i="1"/>
  <c r="E48" i="1"/>
  <c r="F48" i="1"/>
  <c r="G48" i="1"/>
  <c r="H48" i="1"/>
  <c r="I48" i="1"/>
  <c r="K48" i="1"/>
  <c r="L48" i="1"/>
  <c r="M48" i="1"/>
  <c r="N48" i="1"/>
  <c r="O48" i="1"/>
  <c r="C49" i="1"/>
  <c r="D49" i="1"/>
  <c r="E49" i="1"/>
  <c r="F49" i="1"/>
  <c r="G49" i="1"/>
  <c r="H49" i="1"/>
  <c r="I49" i="1"/>
  <c r="K49" i="1"/>
  <c r="L49" i="1"/>
  <c r="M49" i="1"/>
  <c r="N49" i="1"/>
  <c r="O49" i="1"/>
  <c r="C50" i="1"/>
  <c r="D50" i="1"/>
  <c r="E50" i="1"/>
  <c r="F50" i="1"/>
  <c r="G50" i="1"/>
  <c r="H50" i="1"/>
  <c r="I50" i="1"/>
  <c r="K50" i="1"/>
  <c r="L50" i="1"/>
  <c r="M50" i="1"/>
  <c r="N50" i="1"/>
  <c r="O50" i="1"/>
  <c r="C51" i="1"/>
  <c r="D51" i="1"/>
  <c r="E51" i="1"/>
  <c r="F51" i="1"/>
  <c r="G51" i="1"/>
  <c r="H51" i="1"/>
  <c r="I51" i="1"/>
  <c r="K51" i="1"/>
  <c r="L51" i="1"/>
  <c r="M51" i="1"/>
  <c r="N51" i="1"/>
  <c r="O51" i="1"/>
  <c r="C52" i="1"/>
  <c r="D52" i="1"/>
  <c r="E52" i="1"/>
  <c r="F52" i="1"/>
  <c r="G52" i="1"/>
  <c r="H52" i="1"/>
  <c r="I52" i="1"/>
  <c r="K52" i="1"/>
  <c r="L52" i="1"/>
  <c r="M52" i="1"/>
  <c r="N52" i="1"/>
  <c r="O52" i="1"/>
  <c r="C53" i="1"/>
  <c r="D53" i="1"/>
  <c r="E53" i="1"/>
  <c r="F53" i="1"/>
  <c r="G53" i="1"/>
  <c r="H53" i="1"/>
  <c r="I53" i="1"/>
  <c r="K53" i="1"/>
  <c r="L53" i="1"/>
  <c r="M53" i="1"/>
  <c r="N53" i="1"/>
  <c r="O53" i="1"/>
  <c r="C54" i="1"/>
  <c r="D54" i="1"/>
  <c r="E54" i="1"/>
  <c r="F54" i="1"/>
  <c r="G54" i="1"/>
  <c r="H54" i="1"/>
  <c r="I54" i="1"/>
  <c r="K54" i="1"/>
  <c r="L54" i="1"/>
  <c r="M54" i="1"/>
  <c r="N54" i="1"/>
  <c r="O54" i="1"/>
  <c r="C55" i="1"/>
  <c r="D55" i="1"/>
  <c r="E55" i="1"/>
  <c r="F55" i="1"/>
  <c r="G55" i="1"/>
  <c r="H55" i="1"/>
  <c r="I55" i="1"/>
  <c r="K55" i="1"/>
  <c r="L55" i="1"/>
  <c r="M55" i="1"/>
  <c r="N55" i="1"/>
  <c r="O55" i="1"/>
  <c r="C56" i="1"/>
  <c r="D56" i="1"/>
  <c r="E56" i="1"/>
  <c r="F56" i="1"/>
  <c r="G56" i="1"/>
  <c r="H56" i="1"/>
  <c r="I56" i="1"/>
  <c r="K56" i="1"/>
  <c r="L56" i="1"/>
  <c r="M56" i="1"/>
  <c r="N56" i="1"/>
  <c r="O56" i="1"/>
  <c r="C57" i="1"/>
  <c r="D57" i="1"/>
  <c r="E57" i="1"/>
  <c r="F57" i="1"/>
  <c r="G57" i="1"/>
  <c r="H57" i="1"/>
  <c r="I57" i="1"/>
  <c r="K57" i="1"/>
  <c r="L57" i="1"/>
  <c r="M57" i="1"/>
  <c r="N57" i="1"/>
  <c r="O57" i="1"/>
  <c r="C58" i="1"/>
  <c r="D58" i="1"/>
  <c r="E58" i="1"/>
  <c r="F58" i="1"/>
  <c r="G58" i="1"/>
  <c r="H58" i="1"/>
  <c r="I58" i="1"/>
  <c r="K58" i="1"/>
  <c r="L58" i="1"/>
  <c r="M58" i="1"/>
  <c r="N58" i="1"/>
  <c r="O58" i="1"/>
  <c r="C59" i="1"/>
  <c r="D59" i="1"/>
  <c r="E59" i="1"/>
  <c r="F59" i="1"/>
  <c r="G59" i="1"/>
  <c r="H59" i="1"/>
  <c r="I59" i="1"/>
  <c r="K59" i="1"/>
  <c r="L59" i="1"/>
  <c r="M59" i="1"/>
  <c r="N59" i="1"/>
  <c r="O59" i="1"/>
  <c r="C60" i="1"/>
  <c r="D60" i="1"/>
  <c r="E60" i="1"/>
  <c r="F60" i="1"/>
  <c r="G60" i="1"/>
  <c r="H60" i="1"/>
  <c r="I60" i="1"/>
  <c r="K60" i="1"/>
  <c r="L60" i="1"/>
  <c r="M60" i="1"/>
  <c r="N60" i="1"/>
  <c r="O60" i="1"/>
  <c r="C61" i="1"/>
  <c r="D61" i="1"/>
  <c r="E61" i="1"/>
  <c r="F61" i="1"/>
  <c r="G61" i="1"/>
  <c r="H61" i="1"/>
  <c r="I61" i="1"/>
  <c r="K61" i="1"/>
  <c r="L61" i="1"/>
  <c r="M61" i="1"/>
  <c r="N61" i="1"/>
  <c r="O61" i="1"/>
  <c r="C62" i="1"/>
  <c r="D62" i="1"/>
  <c r="E62" i="1"/>
  <c r="F62" i="1"/>
  <c r="G62" i="1"/>
  <c r="H62" i="1"/>
  <c r="I62" i="1"/>
  <c r="K62" i="1"/>
  <c r="L62" i="1"/>
  <c r="M62" i="1"/>
  <c r="N62" i="1"/>
  <c r="O62" i="1"/>
  <c r="C63" i="1"/>
  <c r="D63" i="1"/>
  <c r="E63" i="1"/>
  <c r="F63" i="1"/>
  <c r="G63" i="1"/>
  <c r="H63" i="1"/>
  <c r="I63" i="1"/>
  <c r="K63" i="1"/>
  <c r="L63" i="1"/>
  <c r="M63" i="1"/>
  <c r="N63" i="1"/>
  <c r="O63" i="1"/>
  <c r="C64" i="1"/>
  <c r="D64" i="1"/>
  <c r="E64" i="1"/>
  <c r="F64" i="1"/>
  <c r="G64" i="1"/>
  <c r="H64" i="1"/>
  <c r="I64" i="1"/>
  <c r="K64" i="1"/>
  <c r="L64" i="1"/>
  <c r="M64" i="1"/>
  <c r="N64" i="1"/>
  <c r="O64" i="1"/>
  <c r="C65" i="1"/>
  <c r="D65" i="1"/>
  <c r="E65" i="1"/>
  <c r="F65" i="1"/>
  <c r="G65" i="1"/>
  <c r="H65" i="1"/>
  <c r="I65" i="1"/>
  <c r="K65" i="1"/>
  <c r="L65" i="1"/>
  <c r="M65" i="1"/>
  <c r="N65" i="1"/>
  <c r="O65" i="1"/>
  <c r="C43" i="8"/>
  <c r="D43" i="8"/>
  <c r="E43" i="8"/>
  <c r="F43" i="8"/>
  <c r="G43" i="8"/>
  <c r="H43" i="8"/>
  <c r="I43" i="8"/>
  <c r="K43" i="8"/>
  <c r="L43" i="8"/>
  <c r="M43" i="8"/>
  <c r="N43" i="8"/>
  <c r="O43" i="8"/>
  <c r="C44" i="8"/>
  <c r="D44" i="8"/>
  <c r="E44" i="8"/>
  <c r="F44" i="8"/>
  <c r="G44" i="8"/>
  <c r="H44" i="8"/>
  <c r="I44" i="8"/>
  <c r="K44" i="8"/>
  <c r="L44" i="8"/>
  <c r="M44" i="8"/>
  <c r="N44" i="8"/>
  <c r="O44" i="8"/>
  <c r="C45" i="8"/>
  <c r="D45" i="8"/>
  <c r="E45" i="8"/>
  <c r="F45" i="8"/>
  <c r="G45" i="8"/>
  <c r="H45" i="8"/>
  <c r="I45" i="8"/>
  <c r="K45" i="8"/>
  <c r="L45" i="8"/>
  <c r="M45" i="8"/>
  <c r="N45" i="8"/>
  <c r="O45" i="8"/>
  <c r="C46" i="8"/>
  <c r="D46" i="8"/>
  <c r="E46" i="8"/>
  <c r="F46" i="8"/>
  <c r="G46" i="8"/>
  <c r="H46" i="8"/>
  <c r="I46" i="8"/>
  <c r="K46" i="8"/>
  <c r="L46" i="8"/>
  <c r="M46" i="8"/>
  <c r="N46" i="8"/>
  <c r="O46" i="8"/>
  <c r="C47" i="8"/>
  <c r="D47" i="8"/>
  <c r="E47" i="8"/>
  <c r="F47" i="8"/>
  <c r="G47" i="8"/>
  <c r="H47" i="8"/>
  <c r="I47" i="8"/>
  <c r="K47" i="8"/>
  <c r="L47" i="8"/>
  <c r="M47" i="8"/>
  <c r="N47" i="8"/>
  <c r="O47" i="8"/>
  <c r="C48" i="8"/>
  <c r="D48" i="8"/>
  <c r="E48" i="8"/>
  <c r="F48" i="8"/>
  <c r="G48" i="8"/>
  <c r="H48" i="8"/>
  <c r="I48" i="8"/>
  <c r="K48" i="8"/>
  <c r="L48" i="8"/>
  <c r="M48" i="8"/>
  <c r="N48" i="8"/>
  <c r="O48" i="8"/>
  <c r="C49" i="8"/>
  <c r="D49" i="8"/>
  <c r="E49" i="8"/>
  <c r="F49" i="8"/>
  <c r="G49" i="8"/>
  <c r="H49" i="8"/>
  <c r="I49" i="8"/>
  <c r="K49" i="8"/>
  <c r="L49" i="8"/>
  <c r="M49" i="8"/>
  <c r="N49" i="8"/>
  <c r="O49" i="8"/>
  <c r="C50" i="8"/>
  <c r="D50" i="8"/>
  <c r="E50" i="8"/>
  <c r="F50" i="8"/>
  <c r="G50" i="8"/>
  <c r="H50" i="8"/>
  <c r="I50" i="8"/>
  <c r="K50" i="8"/>
  <c r="L50" i="8"/>
  <c r="M50" i="8"/>
  <c r="N50" i="8"/>
  <c r="O50" i="8"/>
  <c r="C51" i="8"/>
  <c r="D51" i="8"/>
  <c r="E51" i="8"/>
  <c r="F51" i="8"/>
  <c r="G51" i="8"/>
  <c r="H51" i="8"/>
  <c r="I51" i="8"/>
  <c r="K51" i="8"/>
  <c r="L51" i="8"/>
  <c r="M51" i="8"/>
  <c r="N51" i="8"/>
  <c r="O51" i="8"/>
  <c r="C52" i="8"/>
  <c r="D52" i="8"/>
  <c r="E52" i="8"/>
  <c r="F52" i="8"/>
  <c r="G52" i="8"/>
  <c r="H52" i="8"/>
  <c r="I52" i="8"/>
  <c r="K52" i="8"/>
  <c r="L52" i="8"/>
  <c r="M52" i="8"/>
  <c r="N52" i="8"/>
  <c r="O52" i="8"/>
  <c r="C53" i="8"/>
  <c r="D53" i="8"/>
  <c r="E53" i="8"/>
  <c r="F53" i="8"/>
  <c r="G53" i="8"/>
  <c r="H53" i="8"/>
  <c r="I53" i="8"/>
  <c r="K53" i="8"/>
  <c r="L53" i="8"/>
  <c r="M53" i="8"/>
  <c r="N53" i="8"/>
  <c r="O53" i="8"/>
  <c r="C54" i="8"/>
  <c r="D54" i="8"/>
  <c r="E54" i="8"/>
  <c r="F54" i="8"/>
  <c r="G54" i="8"/>
  <c r="H54" i="8"/>
  <c r="I54" i="8"/>
  <c r="K54" i="8"/>
  <c r="L54" i="8"/>
  <c r="M54" i="8"/>
  <c r="N54" i="8"/>
  <c r="O54" i="8"/>
  <c r="C55" i="8"/>
  <c r="D55" i="8"/>
  <c r="E55" i="8"/>
  <c r="F55" i="8"/>
  <c r="G55" i="8"/>
  <c r="H55" i="8"/>
  <c r="I55" i="8"/>
  <c r="K55" i="8"/>
  <c r="L55" i="8"/>
  <c r="M55" i="8"/>
  <c r="N55" i="8"/>
  <c r="O55" i="8"/>
  <c r="C56" i="8"/>
  <c r="D56" i="8"/>
  <c r="E56" i="8"/>
  <c r="F56" i="8"/>
  <c r="G56" i="8"/>
  <c r="H56" i="8"/>
  <c r="I56" i="8"/>
  <c r="K56" i="8"/>
  <c r="L56" i="8"/>
  <c r="M56" i="8"/>
  <c r="N56" i="8"/>
  <c r="O56" i="8"/>
  <c r="C57" i="8"/>
  <c r="D57" i="8"/>
  <c r="E57" i="8"/>
  <c r="F57" i="8"/>
  <c r="G57" i="8"/>
  <c r="H57" i="8"/>
  <c r="I57" i="8"/>
  <c r="K57" i="8"/>
  <c r="L57" i="8"/>
  <c r="M57" i="8"/>
  <c r="N57" i="8"/>
  <c r="O57" i="8"/>
  <c r="C58" i="8"/>
  <c r="D58" i="8"/>
  <c r="E58" i="8"/>
  <c r="F58" i="8"/>
  <c r="G58" i="8"/>
  <c r="H58" i="8"/>
  <c r="I58" i="8"/>
  <c r="K58" i="8"/>
  <c r="L58" i="8"/>
  <c r="M58" i="8"/>
  <c r="N58" i="8"/>
  <c r="O58" i="8"/>
  <c r="C59" i="8"/>
  <c r="D59" i="8"/>
  <c r="E59" i="8"/>
  <c r="F59" i="8"/>
  <c r="G59" i="8"/>
  <c r="H59" i="8"/>
  <c r="I59" i="8"/>
  <c r="K59" i="8"/>
  <c r="L59" i="8"/>
  <c r="M59" i="8"/>
  <c r="N59" i="8"/>
  <c r="O59" i="8"/>
  <c r="C60" i="8"/>
  <c r="D60" i="8"/>
  <c r="E60" i="8"/>
  <c r="F60" i="8"/>
  <c r="G60" i="8"/>
  <c r="H60" i="8"/>
  <c r="I60" i="8"/>
  <c r="K60" i="8"/>
  <c r="L60" i="8"/>
  <c r="M60" i="8"/>
  <c r="N60" i="8"/>
  <c r="O60" i="8"/>
  <c r="C61" i="8"/>
  <c r="D61" i="8"/>
  <c r="E61" i="8"/>
  <c r="F61" i="8"/>
  <c r="G61" i="8"/>
  <c r="H61" i="8"/>
  <c r="I61" i="8"/>
  <c r="K61" i="8"/>
  <c r="L61" i="8"/>
  <c r="M61" i="8"/>
  <c r="N61" i="8"/>
  <c r="O61" i="8"/>
  <c r="C62" i="8"/>
  <c r="D62" i="8"/>
  <c r="E62" i="8"/>
  <c r="F62" i="8"/>
  <c r="G62" i="8"/>
  <c r="H62" i="8"/>
  <c r="I62" i="8"/>
  <c r="K62" i="8"/>
  <c r="L62" i="8"/>
  <c r="M62" i="8"/>
  <c r="N62" i="8"/>
  <c r="O62" i="8"/>
  <c r="C63" i="8"/>
  <c r="D63" i="8"/>
  <c r="E63" i="8"/>
  <c r="F63" i="8"/>
  <c r="G63" i="8"/>
  <c r="H63" i="8"/>
  <c r="I63" i="8"/>
  <c r="K63" i="8"/>
  <c r="L63" i="8"/>
  <c r="M63" i="8"/>
  <c r="N63" i="8"/>
  <c r="O63" i="8"/>
  <c r="C64" i="8"/>
  <c r="D64" i="8"/>
  <c r="E64" i="8"/>
  <c r="F64" i="8"/>
  <c r="G64" i="8"/>
  <c r="H64" i="8"/>
  <c r="I64" i="8"/>
  <c r="K64" i="8"/>
  <c r="L64" i="8"/>
  <c r="M64" i="8"/>
  <c r="N64" i="8"/>
  <c r="O64" i="8"/>
  <c r="C65" i="8"/>
  <c r="D65" i="8"/>
  <c r="E65" i="8"/>
  <c r="F65" i="8"/>
  <c r="G65" i="8"/>
  <c r="H65" i="8"/>
  <c r="I65" i="8"/>
  <c r="K65" i="8"/>
  <c r="L65" i="8"/>
  <c r="M65" i="8"/>
  <c r="N65" i="8"/>
  <c r="O65" i="8"/>
  <c r="D27" i="20" l="1"/>
  <c r="B13" i="19" l="1"/>
  <c r="Y24" i="14" l="1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I24" i="14"/>
  <c r="H24" i="14"/>
  <c r="G24" i="14"/>
  <c r="F24" i="14"/>
  <c r="E24" i="14"/>
  <c r="D24" i="14"/>
  <c r="C24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I23" i="14"/>
  <c r="H23" i="14"/>
  <c r="G23" i="14"/>
  <c r="F23" i="14"/>
  <c r="E23" i="14"/>
  <c r="D23" i="14"/>
  <c r="C23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I21" i="14"/>
  <c r="H21" i="14"/>
  <c r="G21" i="14"/>
  <c r="F21" i="14"/>
  <c r="E21" i="14"/>
  <c r="D21" i="14"/>
  <c r="C21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I20" i="14"/>
  <c r="H20" i="14"/>
  <c r="G20" i="14"/>
  <c r="F20" i="14"/>
  <c r="E20" i="14"/>
  <c r="D20" i="14"/>
  <c r="C20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I19" i="14"/>
  <c r="H19" i="14"/>
  <c r="G19" i="14"/>
  <c r="F19" i="14"/>
  <c r="E19" i="14"/>
  <c r="D19" i="14"/>
  <c r="C19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I18" i="14"/>
  <c r="H18" i="14"/>
  <c r="G18" i="14"/>
  <c r="F18" i="14"/>
  <c r="E18" i="14"/>
  <c r="D18" i="14"/>
  <c r="C18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I17" i="14"/>
  <c r="H17" i="14"/>
  <c r="G17" i="14"/>
  <c r="F17" i="14"/>
  <c r="E17" i="14"/>
  <c r="D17" i="14"/>
  <c r="C17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I16" i="14"/>
  <c r="H16" i="14"/>
  <c r="G16" i="14"/>
  <c r="F16" i="14"/>
  <c r="E16" i="14"/>
  <c r="D16" i="14"/>
  <c r="C16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I15" i="14"/>
  <c r="H15" i="14"/>
  <c r="G15" i="14"/>
  <c r="F15" i="14"/>
  <c r="E15" i="14"/>
  <c r="D15" i="14"/>
  <c r="C15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I14" i="14"/>
  <c r="H14" i="14"/>
  <c r="G14" i="14"/>
  <c r="F14" i="14"/>
  <c r="E14" i="14"/>
  <c r="D14" i="14"/>
  <c r="C14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I13" i="14"/>
  <c r="H13" i="14"/>
  <c r="G13" i="14"/>
  <c r="F13" i="14"/>
  <c r="E13" i="14"/>
  <c r="D13" i="14"/>
  <c r="C13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I11" i="14"/>
  <c r="H11" i="14"/>
  <c r="G11" i="14"/>
  <c r="F11" i="14"/>
  <c r="E11" i="14"/>
  <c r="D11" i="14"/>
  <c r="C11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I10" i="14"/>
  <c r="H10" i="14"/>
  <c r="G10" i="14"/>
  <c r="F10" i="14"/>
  <c r="E10" i="14"/>
  <c r="D10" i="14"/>
  <c r="C10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I9" i="14"/>
  <c r="H9" i="14"/>
  <c r="G9" i="14"/>
  <c r="F9" i="14"/>
  <c r="E9" i="14"/>
  <c r="D9" i="14"/>
  <c r="C9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I8" i="14"/>
  <c r="H8" i="14"/>
  <c r="G8" i="14"/>
  <c r="F8" i="14"/>
  <c r="E8" i="14"/>
  <c r="D8" i="14"/>
  <c r="C8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I7" i="14"/>
  <c r="H7" i="14"/>
  <c r="G7" i="14"/>
  <c r="F7" i="14"/>
  <c r="E7" i="14"/>
  <c r="D7" i="14"/>
  <c r="C7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I6" i="14"/>
  <c r="H6" i="14"/>
  <c r="G6" i="14"/>
  <c r="F6" i="14"/>
  <c r="E6" i="14"/>
  <c r="D6" i="14"/>
  <c r="C6" i="14"/>
  <c r="L24" i="12"/>
  <c r="K24" i="12"/>
  <c r="I24" i="12"/>
  <c r="H24" i="12"/>
  <c r="G24" i="12"/>
  <c r="F24" i="12"/>
  <c r="E24" i="12"/>
  <c r="D24" i="12"/>
  <c r="C24" i="12"/>
  <c r="K23" i="12"/>
  <c r="I23" i="12"/>
  <c r="H23" i="12"/>
  <c r="G23" i="12"/>
  <c r="F23" i="12"/>
  <c r="E23" i="12"/>
  <c r="D23" i="12"/>
  <c r="C23" i="12"/>
  <c r="N22" i="12"/>
  <c r="M22" i="12"/>
  <c r="L22" i="12"/>
  <c r="K22" i="12"/>
  <c r="I22" i="12"/>
  <c r="H22" i="12"/>
  <c r="G22" i="12"/>
  <c r="F22" i="12"/>
  <c r="E22" i="12"/>
  <c r="D22" i="12"/>
  <c r="C22" i="12"/>
  <c r="M21" i="12"/>
  <c r="L21" i="12"/>
  <c r="K21" i="12"/>
  <c r="I21" i="12"/>
  <c r="H21" i="12"/>
  <c r="G21" i="12"/>
  <c r="F21" i="12"/>
  <c r="E21" i="12"/>
  <c r="D21" i="12"/>
  <c r="C21" i="12"/>
  <c r="S20" i="12"/>
  <c r="R20" i="12"/>
  <c r="Q20" i="12"/>
  <c r="P20" i="12"/>
  <c r="O20" i="12"/>
  <c r="N20" i="12"/>
  <c r="M20" i="12"/>
  <c r="L20" i="12"/>
  <c r="K20" i="12"/>
  <c r="I20" i="12"/>
  <c r="H20" i="12"/>
  <c r="G20" i="12"/>
  <c r="F20" i="12"/>
  <c r="E20" i="12"/>
  <c r="D20" i="12"/>
  <c r="C20" i="12"/>
  <c r="T19" i="12"/>
  <c r="S19" i="12"/>
  <c r="R19" i="12"/>
  <c r="Q19" i="12"/>
  <c r="P19" i="12"/>
  <c r="O19" i="12"/>
  <c r="N19" i="12"/>
  <c r="M19" i="12"/>
  <c r="L19" i="12"/>
  <c r="K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K18" i="12"/>
  <c r="I18" i="12"/>
  <c r="H18" i="12"/>
  <c r="G18" i="12"/>
  <c r="F18" i="12"/>
  <c r="E18" i="12"/>
  <c r="D18" i="12"/>
  <c r="C18" i="12"/>
  <c r="N16" i="12"/>
  <c r="M16" i="12"/>
  <c r="L16" i="12"/>
  <c r="K16" i="12"/>
  <c r="I16" i="12"/>
  <c r="H16" i="12"/>
  <c r="G16" i="12"/>
  <c r="F16" i="12"/>
  <c r="E16" i="12"/>
  <c r="D16" i="12"/>
  <c r="C16" i="12"/>
  <c r="T15" i="12"/>
  <c r="S15" i="12"/>
  <c r="R15" i="12"/>
  <c r="Q15" i="12"/>
  <c r="P15" i="12"/>
  <c r="O15" i="12"/>
  <c r="N15" i="12"/>
  <c r="M15" i="12"/>
  <c r="L15" i="12"/>
  <c r="K15" i="12"/>
  <c r="I15" i="12"/>
  <c r="H15" i="12"/>
  <c r="G15" i="12"/>
  <c r="F15" i="12"/>
  <c r="E15" i="12"/>
  <c r="D15" i="12"/>
  <c r="C15" i="12"/>
  <c r="M14" i="12"/>
  <c r="L14" i="12"/>
  <c r="K14" i="12"/>
  <c r="I14" i="12"/>
  <c r="H14" i="12"/>
  <c r="G14" i="12"/>
  <c r="F14" i="12"/>
  <c r="E14" i="12"/>
  <c r="D14" i="12"/>
  <c r="C14" i="12"/>
  <c r="T13" i="12"/>
  <c r="S13" i="12"/>
  <c r="R13" i="12"/>
  <c r="Q13" i="12"/>
  <c r="P13" i="12"/>
  <c r="O13" i="12"/>
  <c r="N13" i="12"/>
  <c r="M13" i="12"/>
  <c r="L13" i="12"/>
  <c r="K13" i="12"/>
  <c r="I13" i="12"/>
  <c r="H13" i="12"/>
  <c r="G13" i="12"/>
  <c r="F13" i="12"/>
  <c r="E13" i="12"/>
  <c r="D13" i="12"/>
  <c r="C13" i="12"/>
  <c r="N12" i="12"/>
  <c r="M12" i="12"/>
  <c r="L12" i="12"/>
  <c r="K12" i="12"/>
  <c r="I12" i="12"/>
  <c r="H12" i="12"/>
  <c r="G12" i="12"/>
  <c r="F12" i="12"/>
  <c r="E12" i="12"/>
  <c r="D12" i="12"/>
  <c r="C12" i="12"/>
  <c r="N11" i="12"/>
  <c r="M11" i="12"/>
  <c r="L11" i="12"/>
  <c r="K11" i="12"/>
  <c r="I11" i="12"/>
  <c r="H11" i="12"/>
  <c r="G11" i="12"/>
  <c r="F11" i="12"/>
  <c r="E11" i="12"/>
  <c r="D11" i="12"/>
  <c r="C11" i="12"/>
  <c r="S10" i="12"/>
  <c r="R10" i="12"/>
  <c r="Q10" i="12"/>
  <c r="P10" i="12"/>
  <c r="O10" i="12"/>
  <c r="N10" i="12"/>
  <c r="M10" i="12"/>
  <c r="L10" i="12"/>
  <c r="K10" i="12"/>
  <c r="I10" i="12"/>
  <c r="H10" i="12"/>
  <c r="G10" i="12"/>
  <c r="F10" i="12"/>
  <c r="E10" i="12"/>
  <c r="D10" i="12"/>
  <c r="C10" i="12"/>
  <c r="N9" i="12"/>
  <c r="M9" i="12"/>
  <c r="L9" i="12"/>
  <c r="K9" i="12"/>
  <c r="I9" i="12"/>
  <c r="H9" i="12"/>
  <c r="G9" i="12"/>
  <c r="F9" i="12"/>
  <c r="E9" i="12"/>
  <c r="D9" i="12"/>
  <c r="C9" i="12"/>
  <c r="N8" i="12"/>
  <c r="M8" i="12"/>
  <c r="L8" i="12"/>
  <c r="K8" i="12"/>
  <c r="I8" i="12"/>
  <c r="H8" i="12"/>
  <c r="G8" i="12"/>
  <c r="F8" i="12"/>
  <c r="E8" i="12"/>
  <c r="D8" i="12"/>
  <c r="C8" i="12"/>
  <c r="N7" i="12"/>
  <c r="M7" i="12"/>
  <c r="L7" i="12"/>
  <c r="K7" i="12"/>
  <c r="I7" i="12"/>
  <c r="H7" i="12"/>
  <c r="G7" i="12"/>
  <c r="F7" i="12"/>
  <c r="E7" i="12"/>
  <c r="D7" i="12"/>
  <c r="C7" i="12"/>
  <c r="T6" i="12"/>
  <c r="S6" i="12"/>
  <c r="R6" i="12"/>
  <c r="Q6" i="12"/>
  <c r="P6" i="12"/>
  <c r="O6" i="12"/>
  <c r="N6" i="12"/>
  <c r="M6" i="12"/>
  <c r="L6" i="12"/>
  <c r="K6" i="12"/>
  <c r="I6" i="12"/>
  <c r="H6" i="12"/>
  <c r="G6" i="12"/>
  <c r="F6" i="12"/>
  <c r="E6" i="12"/>
  <c r="D6" i="12"/>
  <c r="C6" i="12"/>
  <c r="L24" i="4"/>
  <c r="N24" i="4" s="1"/>
  <c r="P24" i="4" s="1"/>
  <c r="R24" i="4" s="1"/>
  <c r="K24" i="4"/>
  <c r="M24" i="4" s="1"/>
  <c r="O24" i="4" s="1"/>
  <c r="Q24" i="4" s="1"/>
  <c r="I24" i="4"/>
  <c r="H24" i="4"/>
  <c r="G24" i="4"/>
  <c r="F24" i="4"/>
  <c r="E24" i="4"/>
  <c r="D24" i="4"/>
  <c r="C24" i="4"/>
  <c r="L23" i="4"/>
  <c r="K23" i="4"/>
  <c r="I23" i="4"/>
  <c r="H23" i="4"/>
  <c r="G23" i="4"/>
  <c r="F23" i="4"/>
  <c r="E23" i="4"/>
  <c r="D23" i="4"/>
  <c r="C23" i="4"/>
  <c r="P22" i="4"/>
  <c r="O22" i="4"/>
  <c r="N22" i="4"/>
  <c r="M22" i="4"/>
  <c r="L22" i="4"/>
  <c r="K22" i="4"/>
  <c r="I22" i="4"/>
  <c r="H22" i="4"/>
  <c r="G22" i="4"/>
  <c r="F22" i="4"/>
  <c r="E22" i="4"/>
  <c r="D22" i="4"/>
  <c r="C22" i="4"/>
  <c r="R21" i="4"/>
  <c r="Q21" i="4"/>
  <c r="P21" i="4"/>
  <c r="O21" i="4"/>
  <c r="N21" i="4"/>
  <c r="M21" i="4"/>
  <c r="L21" i="4"/>
  <c r="K21" i="4"/>
  <c r="I21" i="4"/>
  <c r="H21" i="4"/>
  <c r="G21" i="4"/>
  <c r="F21" i="4"/>
  <c r="E21" i="4"/>
  <c r="D21" i="4"/>
  <c r="C21" i="4"/>
  <c r="V20" i="4"/>
  <c r="U20" i="4"/>
  <c r="T20" i="4"/>
  <c r="S20" i="4"/>
  <c r="R20" i="4"/>
  <c r="Q20" i="4"/>
  <c r="P20" i="4"/>
  <c r="O20" i="4"/>
  <c r="N20" i="4"/>
  <c r="M20" i="4"/>
  <c r="L20" i="4"/>
  <c r="K20" i="4"/>
  <c r="I20" i="4"/>
  <c r="H20" i="4"/>
  <c r="G20" i="4"/>
  <c r="F20" i="4"/>
  <c r="E20" i="4"/>
  <c r="D20" i="4"/>
  <c r="C20" i="4"/>
  <c r="V19" i="4"/>
  <c r="U19" i="4"/>
  <c r="T19" i="4"/>
  <c r="S19" i="4"/>
  <c r="R19" i="4"/>
  <c r="Q19" i="4"/>
  <c r="P19" i="4"/>
  <c r="O19" i="4"/>
  <c r="N19" i="4"/>
  <c r="M19" i="4"/>
  <c r="L19" i="4"/>
  <c r="K19" i="4"/>
  <c r="W19" i="4" s="1"/>
  <c r="I19" i="4"/>
  <c r="H19" i="4"/>
  <c r="G19" i="4"/>
  <c r="F19" i="4"/>
  <c r="E19" i="4"/>
  <c r="D19" i="4"/>
  <c r="C19" i="4"/>
  <c r="V18" i="4"/>
  <c r="U18" i="4"/>
  <c r="T18" i="4"/>
  <c r="S18" i="4"/>
  <c r="R18" i="4"/>
  <c r="Q18" i="4"/>
  <c r="P18" i="4"/>
  <c r="O18" i="4"/>
  <c r="N18" i="4"/>
  <c r="M18" i="4"/>
  <c r="L18" i="4"/>
  <c r="K18" i="4"/>
  <c r="I18" i="4"/>
  <c r="H18" i="4"/>
  <c r="G18" i="4"/>
  <c r="F18" i="4"/>
  <c r="E18" i="4"/>
  <c r="D18" i="4"/>
  <c r="C18" i="4"/>
  <c r="R17" i="4"/>
  <c r="Q17" i="4"/>
  <c r="P17" i="4"/>
  <c r="O17" i="4"/>
  <c r="N17" i="4"/>
  <c r="M17" i="4"/>
  <c r="L17" i="4"/>
  <c r="K17" i="4"/>
  <c r="I17" i="4"/>
  <c r="H17" i="4"/>
  <c r="G17" i="4"/>
  <c r="F17" i="4"/>
  <c r="E17" i="4"/>
  <c r="D17" i="4"/>
  <c r="C17" i="4"/>
  <c r="P16" i="4"/>
  <c r="O16" i="4"/>
  <c r="N16" i="4"/>
  <c r="M16" i="4"/>
  <c r="L16" i="4"/>
  <c r="K16" i="4"/>
  <c r="I16" i="4"/>
  <c r="H16" i="4"/>
  <c r="G16" i="4"/>
  <c r="F16" i="4"/>
  <c r="E16" i="4"/>
  <c r="D16" i="4"/>
  <c r="C16" i="4"/>
  <c r="V15" i="4"/>
  <c r="U15" i="4"/>
  <c r="T15" i="4"/>
  <c r="S15" i="4"/>
  <c r="R15" i="4"/>
  <c r="Q15" i="4"/>
  <c r="P15" i="4"/>
  <c r="O15" i="4"/>
  <c r="N15" i="4"/>
  <c r="M15" i="4"/>
  <c r="L15" i="4"/>
  <c r="K15" i="4"/>
  <c r="W15" i="4" s="1"/>
  <c r="I15" i="4"/>
  <c r="H15" i="4"/>
  <c r="G15" i="4"/>
  <c r="F15" i="4"/>
  <c r="E15" i="4"/>
  <c r="D15" i="4"/>
  <c r="C15" i="4"/>
  <c r="R14" i="4"/>
  <c r="Q14" i="4"/>
  <c r="P14" i="4"/>
  <c r="O14" i="4"/>
  <c r="N14" i="4"/>
  <c r="M14" i="4"/>
  <c r="L14" i="4"/>
  <c r="K14" i="4"/>
  <c r="I14" i="4"/>
  <c r="H14" i="4"/>
  <c r="G14" i="4"/>
  <c r="F14" i="4"/>
  <c r="E14" i="4"/>
  <c r="D14" i="4"/>
  <c r="C14" i="4"/>
  <c r="V13" i="4"/>
  <c r="U13" i="4"/>
  <c r="T13" i="4"/>
  <c r="S13" i="4"/>
  <c r="R13" i="4"/>
  <c r="Q13" i="4"/>
  <c r="P13" i="4"/>
  <c r="O13" i="4"/>
  <c r="N13" i="4"/>
  <c r="M13" i="4"/>
  <c r="L13" i="4"/>
  <c r="K13" i="4"/>
  <c r="W13" i="4" s="1"/>
  <c r="I13" i="4"/>
  <c r="H13" i="4"/>
  <c r="G13" i="4"/>
  <c r="F13" i="4"/>
  <c r="E13" i="4"/>
  <c r="D13" i="4"/>
  <c r="C13" i="4"/>
  <c r="P12" i="4"/>
  <c r="O12" i="4"/>
  <c r="N12" i="4"/>
  <c r="M12" i="4"/>
  <c r="L12" i="4"/>
  <c r="K12" i="4"/>
  <c r="I12" i="4"/>
  <c r="H12" i="4"/>
  <c r="G12" i="4"/>
  <c r="F12" i="4"/>
  <c r="E12" i="4"/>
  <c r="D12" i="4"/>
  <c r="C12" i="4"/>
  <c r="P11" i="4"/>
  <c r="O11" i="4"/>
  <c r="N11" i="4"/>
  <c r="M11" i="4"/>
  <c r="L11" i="4"/>
  <c r="K11" i="4"/>
  <c r="I11" i="4"/>
  <c r="H11" i="4"/>
  <c r="G11" i="4"/>
  <c r="F11" i="4"/>
  <c r="E11" i="4"/>
  <c r="D11" i="4"/>
  <c r="C11" i="4"/>
  <c r="T10" i="4"/>
  <c r="S10" i="4"/>
  <c r="R10" i="4"/>
  <c r="Q10" i="4"/>
  <c r="P10" i="4"/>
  <c r="O10" i="4"/>
  <c r="N10" i="4"/>
  <c r="M10" i="4"/>
  <c r="L10" i="4"/>
  <c r="V10" i="4" s="1"/>
  <c r="K10" i="4"/>
  <c r="U10" i="4" s="1"/>
  <c r="I10" i="4"/>
  <c r="H10" i="4"/>
  <c r="G10" i="4"/>
  <c r="F10" i="4"/>
  <c r="E10" i="4"/>
  <c r="D10" i="4"/>
  <c r="C10" i="4"/>
  <c r="P9" i="4"/>
  <c r="O9" i="4"/>
  <c r="N9" i="4"/>
  <c r="M9" i="4"/>
  <c r="L9" i="4"/>
  <c r="K9" i="4"/>
  <c r="I9" i="4"/>
  <c r="H9" i="4"/>
  <c r="G9" i="4"/>
  <c r="F9" i="4"/>
  <c r="E9" i="4"/>
  <c r="D9" i="4"/>
  <c r="C9" i="4"/>
  <c r="P8" i="4"/>
  <c r="O8" i="4"/>
  <c r="N8" i="4"/>
  <c r="M8" i="4"/>
  <c r="L8" i="4"/>
  <c r="K8" i="4"/>
  <c r="I8" i="4"/>
  <c r="H8" i="4"/>
  <c r="G8" i="4"/>
  <c r="F8" i="4"/>
  <c r="E8" i="4"/>
  <c r="D8" i="4"/>
  <c r="C8" i="4"/>
  <c r="P7" i="4"/>
  <c r="O7" i="4"/>
  <c r="N7" i="4"/>
  <c r="M7" i="4"/>
  <c r="L7" i="4"/>
  <c r="K7" i="4"/>
  <c r="I7" i="4"/>
  <c r="H7" i="4"/>
  <c r="G7" i="4"/>
  <c r="F7" i="4"/>
  <c r="E7" i="4"/>
  <c r="D7" i="4"/>
  <c r="C7" i="4"/>
  <c r="V6" i="4"/>
  <c r="U6" i="4"/>
  <c r="T6" i="4"/>
  <c r="S6" i="4"/>
  <c r="R6" i="4"/>
  <c r="Q6" i="4"/>
  <c r="P6" i="4"/>
  <c r="O6" i="4"/>
  <c r="N6" i="4"/>
  <c r="M6" i="4"/>
  <c r="L6" i="4"/>
  <c r="K6" i="4"/>
  <c r="W6" i="4" s="1"/>
  <c r="I6" i="4"/>
  <c r="H6" i="4"/>
  <c r="G6" i="4"/>
  <c r="F6" i="4"/>
  <c r="E6" i="4"/>
  <c r="D6" i="4"/>
  <c r="C6" i="4"/>
  <c r="K106" i="13" l="1"/>
  <c r="Y113" i="13" l="1"/>
  <c r="X113" i="13"/>
  <c r="W113" i="13"/>
  <c r="V113" i="13"/>
  <c r="U113" i="13"/>
  <c r="T113" i="13"/>
  <c r="S113" i="13"/>
  <c r="R113" i="13"/>
  <c r="Q113" i="13"/>
  <c r="P113" i="13"/>
  <c r="O113" i="13"/>
  <c r="AD113" i="13" s="1"/>
  <c r="N113" i="13"/>
  <c r="AC113" i="13" s="1"/>
  <c r="M113" i="13"/>
  <c r="AB113" i="13" s="1"/>
  <c r="L113" i="13"/>
  <c r="AA113" i="13" s="1"/>
  <c r="K113" i="13"/>
  <c r="Z113" i="13" s="1"/>
  <c r="I113" i="13"/>
  <c r="H113" i="13"/>
  <c r="G113" i="13"/>
  <c r="F113" i="13"/>
  <c r="E113" i="13"/>
  <c r="D113" i="13"/>
  <c r="C113" i="13"/>
  <c r="Y112" i="13"/>
  <c r="X112" i="13"/>
  <c r="W112" i="13"/>
  <c r="V112" i="13"/>
  <c r="U112" i="13"/>
  <c r="T112" i="13"/>
  <c r="S112" i="13"/>
  <c r="R112" i="13"/>
  <c r="Q112" i="13"/>
  <c r="P112" i="13"/>
  <c r="O112" i="13"/>
  <c r="AD112" i="13" s="1"/>
  <c r="N112" i="13"/>
  <c r="AC112" i="13" s="1"/>
  <c r="M112" i="13"/>
  <c r="AB112" i="13" s="1"/>
  <c r="L112" i="13"/>
  <c r="AA112" i="13" s="1"/>
  <c r="K112" i="13"/>
  <c r="Z112" i="13" s="1"/>
  <c r="I112" i="13"/>
  <c r="H112" i="13"/>
  <c r="G112" i="13"/>
  <c r="F112" i="13"/>
  <c r="E112" i="13"/>
  <c r="D112" i="13"/>
  <c r="C112" i="13"/>
  <c r="Y111" i="13"/>
  <c r="X111" i="13"/>
  <c r="W111" i="13"/>
  <c r="V111" i="13"/>
  <c r="U111" i="13"/>
  <c r="T111" i="13"/>
  <c r="S111" i="13"/>
  <c r="R111" i="13"/>
  <c r="Q111" i="13"/>
  <c r="P111" i="13"/>
  <c r="O111" i="13"/>
  <c r="AD111" i="13" s="1"/>
  <c r="N111" i="13"/>
  <c r="AC111" i="13" s="1"/>
  <c r="M111" i="13"/>
  <c r="AB111" i="13" s="1"/>
  <c r="L111" i="13"/>
  <c r="AA111" i="13" s="1"/>
  <c r="K111" i="13"/>
  <c r="Z111" i="13" s="1"/>
  <c r="I111" i="13"/>
  <c r="H111" i="13"/>
  <c r="G111" i="13"/>
  <c r="F111" i="13"/>
  <c r="E111" i="13"/>
  <c r="D111" i="13"/>
  <c r="C111" i="13"/>
  <c r="Y110" i="13"/>
  <c r="X110" i="13"/>
  <c r="W110" i="13"/>
  <c r="V110" i="13"/>
  <c r="U110" i="13"/>
  <c r="T110" i="13"/>
  <c r="S110" i="13"/>
  <c r="R110" i="13"/>
  <c r="Q110" i="13"/>
  <c r="P110" i="13"/>
  <c r="O110" i="13"/>
  <c r="AD110" i="13" s="1"/>
  <c r="N110" i="13"/>
  <c r="AC110" i="13" s="1"/>
  <c r="M110" i="13"/>
  <c r="AB110" i="13" s="1"/>
  <c r="L110" i="13"/>
  <c r="AA110" i="13" s="1"/>
  <c r="K110" i="13"/>
  <c r="Z110" i="13" s="1"/>
  <c r="I110" i="13"/>
  <c r="H110" i="13"/>
  <c r="G110" i="13"/>
  <c r="F110" i="13"/>
  <c r="E110" i="13"/>
  <c r="D110" i="13"/>
  <c r="C110" i="13"/>
  <c r="Y109" i="13"/>
  <c r="X109" i="13"/>
  <c r="W109" i="13"/>
  <c r="V109" i="13"/>
  <c r="U109" i="13"/>
  <c r="T109" i="13"/>
  <c r="S109" i="13"/>
  <c r="R109" i="13"/>
  <c r="Q109" i="13"/>
  <c r="P109" i="13"/>
  <c r="O109" i="13"/>
  <c r="AD109" i="13" s="1"/>
  <c r="N109" i="13"/>
  <c r="AC109" i="13" s="1"/>
  <c r="M109" i="13"/>
  <c r="AB109" i="13" s="1"/>
  <c r="L109" i="13"/>
  <c r="AA109" i="13" s="1"/>
  <c r="K109" i="13"/>
  <c r="Z109" i="13" s="1"/>
  <c r="I109" i="13"/>
  <c r="H109" i="13"/>
  <c r="G109" i="13"/>
  <c r="F109" i="13"/>
  <c r="E109" i="13"/>
  <c r="D109" i="13"/>
  <c r="C109" i="13"/>
  <c r="Y108" i="13"/>
  <c r="X108" i="13"/>
  <c r="W108" i="13"/>
  <c r="V108" i="13"/>
  <c r="U108" i="13"/>
  <c r="T108" i="13"/>
  <c r="S108" i="13"/>
  <c r="R108" i="13"/>
  <c r="Q108" i="13"/>
  <c r="P108" i="13"/>
  <c r="O108" i="13"/>
  <c r="AD108" i="13" s="1"/>
  <c r="N108" i="13"/>
  <c r="AC108" i="13" s="1"/>
  <c r="M108" i="13"/>
  <c r="AB108" i="13" s="1"/>
  <c r="L108" i="13"/>
  <c r="AA108" i="13" s="1"/>
  <c r="K108" i="13"/>
  <c r="Z108" i="13" s="1"/>
  <c r="I108" i="13"/>
  <c r="H108" i="13"/>
  <c r="G108" i="13"/>
  <c r="F108" i="13"/>
  <c r="E108" i="13"/>
  <c r="D108" i="13"/>
  <c r="C108" i="13"/>
  <c r="Y107" i="13"/>
  <c r="X107" i="13"/>
  <c r="W107" i="13"/>
  <c r="V107" i="13"/>
  <c r="U107" i="13"/>
  <c r="T107" i="13"/>
  <c r="S107" i="13"/>
  <c r="R107" i="13"/>
  <c r="Q107" i="13"/>
  <c r="P107" i="13"/>
  <c r="O107" i="13"/>
  <c r="AD107" i="13" s="1"/>
  <c r="N107" i="13"/>
  <c r="AC107" i="13" s="1"/>
  <c r="M107" i="13"/>
  <c r="AB107" i="13" s="1"/>
  <c r="L107" i="13"/>
  <c r="AA107" i="13" s="1"/>
  <c r="K107" i="13"/>
  <c r="Z107" i="13" s="1"/>
  <c r="I107" i="13"/>
  <c r="H107" i="13"/>
  <c r="G107" i="13"/>
  <c r="F107" i="13"/>
  <c r="E107" i="13"/>
  <c r="D107" i="13"/>
  <c r="C107" i="13"/>
  <c r="Y106" i="13"/>
  <c r="X106" i="13"/>
  <c r="W106" i="13"/>
  <c r="V106" i="13"/>
  <c r="U106" i="13"/>
  <c r="T106" i="13"/>
  <c r="S106" i="13"/>
  <c r="R106" i="13"/>
  <c r="Q106" i="13"/>
  <c r="P106" i="13"/>
  <c r="O106" i="13"/>
  <c r="AD106" i="13" s="1"/>
  <c r="N106" i="13"/>
  <c r="AC106" i="13" s="1"/>
  <c r="M106" i="13"/>
  <c r="AB106" i="13" s="1"/>
  <c r="L106" i="13"/>
  <c r="AA106" i="13" s="1"/>
  <c r="Z106" i="13"/>
  <c r="I106" i="13"/>
  <c r="H106" i="13"/>
  <c r="G106" i="13"/>
  <c r="F106" i="13"/>
  <c r="E106" i="13"/>
  <c r="D106" i="13"/>
  <c r="C106" i="13"/>
  <c r="Y105" i="13"/>
  <c r="X105" i="13"/>
  <c r="W105" i="13"/>
  <c r="V105" i="13"/>
  <c r="U105" i="13"/>
  <c r="T105" i="13"/>
  <c r="S105" i="13"/>
  <c r="R105" i="13"/>
  <c r="Q105" i="13"/>
  <c r="P105" i="13"/>
  <c r="O105" i="13"/>
  <c r="AD105" i="13" s="1"/>
  <c r="N105" i="13"/>
  <c r="AC105" i="13" s="1"/>
  <c r="M105" i="13"/>
  <c r="AB105" i="13" s="1"/>
  <c r="L105" i="13"/>
  <c r="AA105" i="13" s="1"/>
  <c r="K105" i="13"/>
  <c r="Z105" i="13" s="1"/>
  <c r="I105" i="13"/>
  <c r="H105" i="13"/>
  <c r="G105" i="13"/>
  <c r="F105" i="13"/>
  <c r="E105" i="13"/>
  <c r="D105" i="13"/>
  <c r="C105" i="13"/>
  <c r="Y104" i="13"/>
  <c r="X104" i="13"/>
  <c r="W104" i="13"/>
  <c r="V104" i="13"/>
  <c r="U104" i="13"/>
  <c r="T104" i="13"/>
  <c r="S104" i="13"/>
  <c r="R104" i="13"/>
  <c r="Q104" i="13"/>
  <c r="P104" i="13"/>
  <c r="O104" i="13"/>
  <c r="AD104" i="13" s="1"/>
  <c r="N104" i="13"/>
  <c r="AC104" i="13" s="1"/>
  <c r="M104" i="13"/>
  <c r="AB104" i="13" s="1"/>
  <c r="L104" i="13"/>
  <c r="AA104" i="13" s="1"/>
  <c r="K104" i="13"/>
  <c r="Z104" i="13" s="1"/>
  <c r="I104" i="13"/>
  <c r="H104" i="13"/>
  <c r="G104" i="13"/>
  <c r="F104" i="13"/>
  <c r="E104" i="13"/>
  <c r="D104" i="13"/>
  <c r="C104" i="13"/>
  <c r="Y103" i="13"/>
  <c r="X103" i="13"/>
  <c r="W103" i="13"/>
  <c r="V103" i="13"/>
  <c r="U103" i="13"/>
  <c r="T103" i="13"/>
  <c r="S103" i="13"/>
  <c r="R103" i="13"/>
  <c r="Q103" i="13"/>
  <c r="P103" i="13"/>
  <c r="O103" i="13"/>
  <c r="AD103" i="13" s="1"/>
  <c r="N103" i="13"/>
  <c r="AC103" i="13" s="1"/>
  <c r="M103" i="13"/>
  <c r="AB103" i="13" s="1"/>
  <c r="L103" i="13"/>
  <c r="AA103" i="13" s="1"/>
  <c r="K103" i="13"/>
  <c r="Z103" i="13" s="1"/>
  <c r="I103" i="13"/>
  <c r="H103" i="13"/>
  <c r="G103" i="13"/>
  <c r="F103" i="13"/>
  <c r="E103" i="13"/>
  <c r="D103" i="13"/>
  <c r="C103" i="13"/>
  <c r="Y102" i="13"/>
  <c r="X102" i="13"/>
  <c r="W102" i="13"/>
  <c r="V102" i="13"/>
  <c r="U102" i="13"/>
  <c r="T102" i="13"/>
  <c r="S102" i="13"/>
  <c r="R102" i="13"/>
  <c r="Q102" i="13"/>
  <c r="P102" i="13"/>
  <c r="O102" i="13"/>
  <c r="AD102" i="13" s="1"/>
  <c r="N102" i="13"/>
  <c r="AC102" i="13" s="1"/>
  <c r="M102" i="13"/>
  <c r="AB102" i="13" s="1"/>
  <c r="L102" i="13"/>
  <c r="AA102" i="13" s="1"/>
  <c r="K102" i="13"/>
  <c r="Z102" i="13" s="1"/>
  <c r="I102" i="13"/>
  <c r="H102" i="13"/>
  <c r="G102" i="13"/>
  <c r="F102" i="13"/>
  <c r="E102" i="13"/>
  <c r="D102" i="13"/>
  <c r="C102" i="13"/>
  <c r="Y101" i="13"/>
  <c r="X101" i="13"/>
  <c r="W101" i="13"/>
  <c r="V101" i="13"/>
  <c r="U101" i="13"/>
  <c r="T101" i="13"/>
  <c r="S101" i="13"/>
  <c r="R101" i="13"/>
  <c r="Q101" i="13"/>
  <c r="P101" i="13"/>
  <c r="O101" i="13"/>
  <c r="AD101" i="13" s="1"/>
  <c r="N101" i="13"/>
  <c r="AC101" i="13" s="1"/>
  <c r="M101" i="13"/>
  <c r="AB101" i="13" s="1"/>
  <c r="L101" i="13"/>
  <c r="AA101" i="13" s="1"/>
  <c r="K101" i="13"/>
  <c r="Z101" i="13" s="1"/>
  <c r="I101" i="13"/>
  <c r="H101" i="13"/>
  <c r="G101" i="13"/>
  <c r="F101" i="13"/>
  <c r="E101" i="13"/>
  <c r="D101" i="13"/>
  <c r="C101" i="13"/>
  <c r="Y100" i="13"/>
  <c r="X100" i="13"/>
  <c r="W100" i="13"/>
  <c r="V100" i="13"/>
  <c r="U100" i="13"/>
  <c r="T100" i="13"/>
  <c r="S100" i="13"/>
  <c r="R100" i="13"/>
  <c r="Q100" i="13"/>
  <c r="P100" i="13"/>
  <c r="O100" i="13"/>
  <c r="AD100" i="13" s="1"/>
  <c r="N100" i="13"/>
  <c r="AC100" i="13" s="1"/>
  <c r="M100" i="13"/>
  <c r="AB100" i="13" s="1"/>
  <c r="L100" i="13"/>
  <c r="AA100" i="13" s="1"/>
  <c r="K100" i="13"/>
  <c r="Z100" i="13" s="1"/>
  <c r="I100" i="13"/>
  <c r="H100" i="13"/>
  <c r="G100" i="13"/>
  <c r="F100" i="13"/>
  <c r="E100" i="13"/>
  <c r="D100" i="13"/>
  <c r="C100" i="13"/>
  <c r="Y99" i="13"/>
  <c r="X99" i="13"/>
  <c r="W99" i="13"/>
  <c r="V99" i="13"/>
  <c r="U99" i="13"/>
  <c r="T99" i="13"/>
  <c r="S99" i="13"/>
  <c r="R99" i="13"/>
  <c r="Q99" i="13"/>
  <c r="P99" i="13"/>
  <c r="O99" i="13"/>
  <c r="AD99" i="13" s="1"/>
  <c r="N99" i="13"/>
  <c r="AC99" i="13" s="1"/>
  <c r="M99" i="13"/>
  <c r="AB99" i="13" s="1"/>
  <c r="L99" i="13"/>
  <c r="AA99" i="13" s="1"/>
  <c r="K99" i="13"/>
  <c r="Z99" i="13" s="1"/>
  <c r="I99" i="13"/>
  <c r="H99" i="13"/>
  <c r="G99" i="13"/>
  <c r="F99" i="13"/>
  <c r="E99" i="13"/>
  <c r="D99" i="13"/>
  <c r="C99" i="13"/>
  <c r="Y98" i="13"/>
  <c r="X98" i="13"/>
  <c r="W98" i="13"/>
  <c r="V98" i="13"/>
  <c r="U98" i="13"/>
  <c r="T98" i="13"/>
  <c r="S98" i="13"/>
  <c r="R98" i="13"/>
  <c r="Q98" i="13"/>
  <c r="P98" i="13"/>
  <c r="O98" i="13"/>
  <c r="AD98" i="13" s="1"/>
  <c r="N98" i="13"/>
  <c r="AC98" i="13" s="1"/>
  <c r="M98" i="13"/>
  <c r="AB98" i="13" s="1"/>
  <c r="L98" i="13"/>
  <c r="AA98" i="13" s="1"/>
  <c r="K98" i="13"/>
  <c r="Z98" i="13" s="1"/>
  <c r="I98" i="13"/>
  <c r="H98" i="13"/>
  <c r="G98" i="13"/>
  <c r="F98" i="13"/>
  <c r="E98" i="13"/>
  <c r="D98" i="13"/>
  <c r="C98" i="13"/>
  <c r="Y97" i="13"/>
  <c r="X97" i="13"/>
  <c r="W97" i="13"/>
  <c r="V97" i="13"/>
  <c r="U97" i="13"/>
  <c r="T97" i="13"/>
  <c r="S97" i="13"/>
  <c r="R97" i="13"/>
  <c r="Q97" i="13"/>
  <c r="P97" i="13"/>
  <c r="O97" i="13"/>
  <c r="AD97" i="13" s="1"/>
  <c r="N97" i="13"/>
  <c r="AC97" i="13" s="1"/>
  <c r="M97" i="13"/>
  <c r="AB97" i="13" s="1"/>
  <c r="L97" i="13"/>
  <c r="AA97" i="13" s="1"/>
  <c r="K97" i="13"/>
  <c r="Z97" i="13" s="1"/>
  <c r="I97" i="13"/>
  <c r="H97" i="13"/>
  <c r="G97" i="13"/>
  <c r="F97" i="13"/>
  <c r="E97" i="13"/>
  <c r="D97" i="13"/>
  <c r="C97" i="13"/>
  <c r="Y96" i="13"/>
  <c r="X96" i="13"/>
  <c r="W96" i="13"/>
  <c r="V96" i="13"/>
  <c r="U96" i="13"/>
  <c r="T96" i="13"/>
  <c r="S96" i="13"/>
  <c r="R96" i="13"/>
  <c r="Q96" i="13"/>
  <c r="P96" i="13"/>
  <c r="O96" i="13"/>
  <c r="AD96" i="13" s="1"/>
  <c r="N96" i="13"/>
  <c r="AC96" i="13" s="1"/>
  <c r="M96" i="13"/>
  <c r="AB96" i="13" s="1"/>
  <c r="L96" i="13"/>
  <c r="AA96" i="13" s="1"/>
  <c r="K96" i="13"/>
  <c r="Z96" i="13" s="1"/>
  <c r="I96" i="13"/>
  <c r="H96" i="13"/>
  <c r="G96" i="13"/>
  <c r="F96" i="13"/>
  <c r="E96" i="13"/>
  <c r="D96" i="13"/>
  <c r="C96" i="13"/>
  <c r="Y95" i="13"/>
  <c r="X95" i="13"/>
  <c r="W95" i="13"/>
  <c r="V95" i="13"/>
  <c r="U95" i="13"/>
  <c r="T95" i="13"/>
  <c r="S95" i="13"/>
  <c r="R95" i="13"/>
  <c r="Q95" i="13"/>
  <c r="P95" i="13"/>
  <c r="O95" i="13"/>
  <c r="AD95" i="13" s="1"/>
  <c r="N95" i="13"/>
  <c r="AC95" i="13" s="1"/>
  <c r="M95" i="13"/>
  <c r="AB95" i="13" s="1"/>
  <c r="L95" i="13"/>
  <c r="AA95" i="13" s="1"/>
  <c r="K95" i="13"/>
  <c r="Z95" i="13" s="1"/>
  <c r="I95" i="13"/>
  <c r="H95" i="13"/>
  <c r="G95" i="13"/>
  <c r="F95" i="13"/>
  <c r="E95" i="13"/>
  <c r="D95" i="13"/>
  <c r="C95" i="13"/>
  <c r="Y94" i="13"/>
  <c r="X94" i="13"/>
  <c r="W94" i="13"/>
  <c r="V94" i="13"/>
  <c r="U94" i="13"/>
  <c r="T94" i="13"/>
  <c r="S94" i="13"/>
  <c r="R94" i="13"/>
  <c r="Q94" i="13"/>
  <c r="P94" i="13"/>
  <c r="O94" i="13"/>
  <c r="AD94" i="13" s="1"/>
  <c r="N94" i="13"/>
  <c r="AC94" i="13" s="1"/>
  <c r="M94" i="13"/>
  <c r="AB94" i="13" s="1"/>
  <c r="L94" i="13"/>
  <c r="AA94" i="13" s="1"/>
  <c r="K94" i="13"/>
  <c r="Z94" i="13" s="1"/>
  <c r="I94" i="13"/>
  <c r="H94" i="13"/>
  <c r="G94" i="13"/>
  <c r="F94" i="13"/>
  <c r="E94" i="13"/>
  <c r="D94" i="13"/>
  <c r="C94" i="13"/>
  <c r="Y93" i="13"/>
  <c r="X93" i="13"/>
  <c r="W93" i="13"/>
  <c r="V93" i="13"/>
  <c r="U93" i="13"/>
  <c r="T93" i="13"/>
  <c r="S93" i="13"/>
  <c r="R93" i="13"/>
  <c r="Q93" i="13"/>
  <c r="P93" i="13"/>
  <c r="O93" i="13"/>
  <c r="AD93" i="13" s="1"/>
  <c r="N93" i="13"/>
  <c r="AC93" i="13" s="1"/>
  <c r="M93" i="13"/>
  <c r="AB93" i="13" s="1"/>
  <c r="L93" i="13"/>
  <c r="AA93" i="13" s="1"/>
  <c r="K93" i="13"/>
  <c r="Z93" i="13" s="1"/>
  <c r="I93" i="13"/>
  <c r="H93" i="13"/>
  <c r="G93" i="13"/>
  <c r="F93" i="13"/>
  <c r="E93" i="13"/>
  <c r="D93" i="13"/>
  <c r="C93" i="13"/>
  <c r="Y92" i="13"/>
  <c r="X92" i="13"/>
  <c r="W92" i="13"/>
  <c r="V92" i="13"/>
  <c r="U92" i="13"/>
  <c r="T92" i="13"/>
  <c r="S92" i="13"/>
  <c r="R92" i="13"/>
  <c r="Q92" i="13"/>
  <c r="P92" i="13"/>
  <c r="O92" i="13"/>
  <c r="AD92" i="13" s="1"/>
  <c r="N92" i="13"/>
  <c r="AC92" i="13" s="1"/>
  <c r="M92" i="13"/>
  <c r="AB92" i="13" s="1"/>
  <c r="L92" i="13"/>
  <c r="AA92" i="13" s="1"/>
  <c r="K92" i="13"/>
  <c r="Z92" i="13" s="1"/>
  <c r="I92" i="13"/>
  <c r="H92" i="13"/>
  <c r="G92" i="13"/>
  <c r="F92" i="13"/>
  <c r="E92" i="13"/>
  <c r="D92" i="13"/>
  <c r="C92" i="13"/>
  <c r="Y91" i="13"/>
  <c r="X91" i="13"/>
  <c r="W91" i="13"/>
  <c r="V91" i="13"/>
  <c r="U91" i="13"/>
  <c r="T91" i="13"/>
  <c r="S91" i="13"/>
  <c r="R91" i="13"/>
  <c r="Q91" i="13"/>
  <c r="P91" i="13"/>
  <c r="O91" i="13"/>
  <c r="AD91" i="13" s="1"/>
  <c r="N91" i="13"/>
  <c r="AC91" i="13" s="1"/>
  <c r="M91" i="13"/>
  <c r="AB91" i="13" s="1"/>
  <c r="L91" i="13"/>
  <c r="AA91" i="13" s="1"/>
  <c r="K91" i="13"/>
  <c r="Z91" i="13" s="1"/>
  <c r="I91" i="13"/>
  <c r="H91" i="13"/>
  <c r="G91" i="13"/>
  <c r="F91" i="13"/>
  <c r="E91" i="13"/>
  <c r="D91" i="13"/>
  <c r="C91" i="13"/>
  <c r="Y90" i="13"/>
  <c r="X90" i="13"/>
  <c r="W90" i="13"/>
  <c r="V90" i="13"/>
  <c r="U90" i="13"/>
  <c r="T90" i="13"/>
  <c r="S90" i="13"/>
  <c r="R90" i="13"/>
  <c r="Q90" i="13"/>
  <c r="P90" i="13"/>
  <c r="O90" i="13"/>
  <c r="AD90" i="13" s="1"/>
  <c r="N90" i="13"/>
  <c r="AC90" i="13" s="1"/>
  <c r="M90" i="13"/>
  <c r="AB90" i="13" s="1"/>
  <c r="L90" i="13"/>
  <c r="AA90" i="13" s="1"/>
  <c r="K90" i="13"/>
  <c r="Z90" i="13" s="1"/>
  <c r="I90" i="13"/>
  <c r="H90" i="13"/>
  <c r="G90" i="13"/>
  <c r="F90" i="13"/>
  <c r="E90" i="13"/>
  <c r="D90" i="13"/>
  <c r="C90" i="13"/>
  <c r="Y89" i="13"/>
  <c r="X89" i="13"/>
  <c r="W89" i="13"/>
  <c r="V89" i="13"/>
  <c r="U89" i="13"/>
  <c r="T89" i="13"/>
  <c r="S89" i="13"/>
  <c r="R89" i="13"/>
  <c r="Q89" i="13"/>
  <c r="P89" i="13"/>
  <c r="O89" i="13"/>
  <c r="AD89" i="13" s="1"/>
  <c r="N89" i="13"/>
  <c r="AC89" i="13" s="1"/>
  <c r="M89" i="13"/>
  <c r="AB89" i="13" s="1"/>
  <c r="L89" i="13"/>
  <c r="AA89" i="13" s="1"/>
  <c r="K89" i="13"/>
  <c r="Z89" i="13" s="1"/>
  <c r="I89" i="13"/>
  <c r="H89" i="13"/>
  <c r="G89" i="13"/>
  <c r="F89" i="13"/>
  <c r="E89" i="13"/>
  <c r="D89" i="13"/>
  <c r="C89" i="13"/>
  <c r="Y88" i="13"/>
  <c r="X88" i="13"/>
  <c r="W88" i="13"/>
  <c r="V88" i="13"/>
  <c r="U88" i="13"/>
  <c r="T88" i="13"/>
  <c r="S88" i="13"/>
  <c r="R88" i="13"/>
  <c r="Q88" i="13"/>
  <c r="P88" i="13"/>
  <c r="O88" i="13"/>
  <c r="AD88" i="13" s="1"/>
  <c r="N88" i="13"/>
  <c r="AC88" i="13" s="1"/>
  <c r="M88" i="13"/>
  <c r="AB88" i="13" s="1"/>
  <c r="L88" i="13"/>
  <c r="AA88" i="13" s="1"/>
  <c r="K88" i="13"/>
  <c r="Z88" i="13" s="1"/>
  <c r="I88" i="13"/>
  <c r="H88" i="13"/>
  <c r="G88" i="13"/>
  <c r="F88" i="13"/>
  <c r="E88" i="13"/>
  <c r="D88" i="13"/>
  <c r="C88" i="13"/>
  <c r="Y87" i="13"/>
  <c r="X87" i="13"/>
  <c r="W87" i="13"/>
  <c r="V87" i="13"/>
  <c r="U87" i="13"/>
  <c r="T87" i="13"/>
  <c r="S87" i="13"/>
  <c r="R87" i="13"/>
  <c r="Q87" i="13"/>
  <c r="P87" i="13"/>
  <c r="O87" i="13"/>
  <c r="AD87" i="13" s="1"/>
  <c r="N87" i="13"/>
  <c r="AC87" i="13" s="1"/>
  <c r="M87" i="13"/>
  <c r="AB87" i="13" s="1"/>
  <c r="L87" i="13"/>
  <c r="AA87" i="13" s="1"/>
  <c r="K87" i="13"/>
  <c r="Z87" i="13" s="1"/>
  <c r="I87" i="13"/>
  <c r="H87" i="13"/>
  <c r="G87" i="13"/>
  <c r="F87" i="13"/>
  <c r="E87" i="13"/>
  <c r="D87" i="13"/>
  <c r="C87" i="13"/>
  <c r="Y86" i="13"/>
  <c r="X86" i="13"/>
  <c r="W86" i="13"/>
  <c r="V86" i="13"/>
  <c r="U86" i="13"/>
  <c r="T86" i="13"/>
  <c r="S86" i="13"/>
  <c r="R86" i="13"/>
  <c r="Q86" i="13"/>
  <c r="P86" i="13"/>
  <c r="O86" i="13"/>
  <c r="AD86" i="13" s="1"/>
  <c r="N86" i="13"/>
  <c r="AC86" i="13" s="1"/>
  <c r="M86" i="13"/>
  <c r="AB86" i="13" s="1"/>
  <c r="L86" i="13"/>
  <c r="AA86" i="13" s="1"/>
  <c r="K86" i="13"/>
  <c r="Z86" i="13" s="1"/>
  <c r="I86" i="13"/>
  <c r="H86" i="13"/>
  <c r="G86" i="13"/>
  <c r="F86" i="13"/>
  <c r="E86" i="13"/>
  <c r="D86" i="13"/>
  <c r="C86" i="13"/>
  <c r="Y85" i="13"/>
  <c r="X85" i="13"/>
  <c r="W85" i="13"/>
  <c r="V85" i="13"/>
  <c r="U85" i="13"/>
  <c r="T85" i="13"/>
  <c r="S85" i="13"/>
  <c r="R85" i="13"/>
  <c r="Q85" i="13"/>
  <c r="P85" i="13"/>
  <c r="O85" i="13"/>
  <c r="AD85" i="13" s="1"/>
  <c r="N85" i="13"/>
  <c r="AC85" i="13" s="1"/>
  <c r="M85" i="13"/>
  <c r="AB85" i="13" s="1"/>
  <c r="L85" i="13"/>
  <c r="AA85" i="13" s="1"/>
  <c r="K85" i="13"/>
  <c r="Z85" i="13" s="1"/>
  <c r="I85" i="13"/>
  <c r="H85" i="13"/>
  <c r="G85" i="13"/>
  <c r="F85" i="13"/>
  <c r="E85" i="13"/>
  <c r="D85" i="13"/>
  <c r="C85" i="13"/>
  <c r="Y84" i="13"/>
  <c r="X84" i="13"/>
  <c r="W84" i="13"/>
  <c r="V84" i="13"/>
  <c r="U84" i="13"/>
  <c r="T84" i="13"/>
  <c r="S84" i="13"/>
  <c r="R84" i="13"/>
  <c r="Q84" i="13"/>
  <c r="P84" i="13"/>
  <c r="O84" i="13"/>
  <c r="AD84" i="13" s="1"/>
  <c r="N84" i="13"/>
  <c r="AC84" i="13" s="1"/>
  <c r="M84" i="13"/>
  <c r="AB84" i="13" s="1"/>
  <c r="L84" i="13"/>
  <c r="AA84" i="13" s="1"/>
  <c r="K84" i="13"/>
  <c r="Z84" i="13" s="1"/>
  <c r="I84" i="13"/>
  <c r="H84" i="13"/>
  <c r="G84" i="13"/>
  <c r="F84" i="13"/>
  <c r="E84" i="13"/>
  <c r="D84" i="13"/>
  <c r="C84" i="13"/>
  <c r="Y80" i="13"/>
  <c r="X80" i="13"/>
  <c r="W80" i="13"/>
  <c r="V80" i="13"/>
  <c r="U80" i="13"/>
  <c r="T80" i="13"/>
  <c r="S80" i="13"/>
  <c r="R80" i="13"/>
  <c r="Q80" i="13"/>
  <c r="P80" i="13"/>
  <c r="O80" i="13"/>
  <c r="AD80" i="13" s="1"/>
  <c r="N80" i="13"/>
  <c r="AC80" i="13" s="1"/>
  <c r="M80" i="13"/>
  <c r="AB80" i="13" s="1"/>
  <c r="L80" i="13"/>
  <c r="AA80" i="13" s="1"/>
  <c r="K80" i="13"/>
  <c r="Z80" i="13" s="1"/>
  <c r="I80" i="13"/>
  <c r="H80" i="13"/>
  <c r="G80" i="13"/>
  <c r="F80" i="13"/>
  <c r="E80" i="13"/>
  <c r="D80" i="13"/>
  <c r="C80" i="13"/>
  <c r="Y79" i="13"/>
  <c r="X79" i="13"/>
  <c r="W79" i="13"/>
  <c r="V79" i="13"/>
  <c r="U79" i="13"/>
  <c r="T79" i="13"/>
  <c r="S79" i="13"/>
  <c r="R79" i="13"/>
  <c r="Q79" i="13"/>
  <c r="P79" i="13"/>
  <c r="O79" i="13"/>
  <c r="AD79" i="13" s="1"/>
  <c r="N79" i="13"/>
  <c r="AC79" i="13" s="1"/>
  <c r="M79" i="13"/>
  <c r="AB79" i="13" s="1"/>
  <c r="L79" i="13"/>
  <c r="AA79" i="13" s="1"/>
  <c r="K79" i="13"/>
  <c r="Z79" i="13" s="1"/>
  <c r="I79" i="13"/>
  <c r="H79" i="13"/>
  <c r="G79" i="13"/>
  <c r="F79" i="13"/>
  <c r="E79" i="13"/>
  <c r="D79" i="13"/>
  <c r="C79" i="13"/>
  <c r="Y77" i="13"/>
  <c r="X77" i="13"/>
  <c r="W77" i="13"/>
  <c r="V77" i="13"/>
  <c r="U77" i="13"/>
  <c r="T77" i="13"/>
  <c r="S77" i="13"/>
  <c r="R77" i="13"/>
  <c r="Q77" i="13"/>
  <c r="P77" i="13"/>
  <c r="O77" i="13"/>
  <c r="AD77" i="13" s="1"/>
  <c r="N77" i="13"/>
  <c r="AC77" i="13" s="1"/>
  <c r="M77" i="13"/>
  <c r="AB77" i="13" s="1"/>
  <c r="L77" i="13"/>
  <c r="AA77" i="13" s="1"/>
  <c r="K77" i="13"/>
  <c r="Z77" i="13" s="1"/>
  <c r="I77" i="13"/>
  <c r="H77" i="13"/>
  <c r="G77" i="13"/>
  <c r="F77" i="13"/>
  <c r="E77" i="13"/>
  <c r="D77" i="13"/>
  <c r="C77" i="13"/>
  <c r="Y76" i="13"/>
  <c r="X76" i="13"/>
  <c r="W76" i="13"/>
  <c r="V76" i="13"/>
  <c r="U76" i="13"/>
  <c r="T76" i="13"/>
  <c r="S76" i="13"/>
  <c r="R76" i="13"/>
  <c r="Q76" i="13"/>
  <c r="P76" i="13"/>
  <c r="O76" i="13"/>
  <c r="AD76" i="13" s="1"/>
  <c r="N76" i="13"/>
  <c r="AC76" i="13" s="1"/>
  <c r="M76" i="13"/>
  <c r="AB76" i="13" s="1"/>
  <c r="L76" i="13"/>
  <c r="AA76" i="13" s="1"/>
  <c r="K76" i="13"/>
  <c r="Z76" i="13" s="1"/>
  <c r="I76" i="13"/>
  <c r="H76" i="13"/>
  <c r="G76" i="13"/>
  <c r="F76" i="13"/>
  <c r="E76" i="13"/>
  <c r="D76" i="13"/>
  <c r="C76" i="13"/>
  <c r="Y75" i="13"/>
  <c r="X75" i="13"/>
  <c r="W75" i="13"/>
  <c r="V75" i="13"/>
  <c r="U75" i="13"/>
  <c r="T75" i="13"/>
  <c r="S75" i="13"/>
  <c r="R75" i="13"/>
  <c r="Q75" i="13"/>
  <c r="P75" i="13"/>
  <c r="O75" i="13"/>
  <c r="AD75" i="13" s="1"/>
  <c r="N75" i="13"/>
  <c r="AC75" i="13" s="1"/>
  <c r="M75" i="13"/>
  <c r="AB75" i="13" s="1"/>
  <c r="L75" i="13"/>
  <c r="AA75" i="13" s="1"/>
  <c r="K75" i="13"/>
  <c r="Z75" i="13" s="1"/>
  <c r="I75" i="13"/>
  <c r="H75" i="13"/>
  <c r="G75" i="13"/>
  <c r="F75" i="13"/>
  <c r="E75" i="13"/>
  <c r="D75" i="13"/>
  <c r="C75" i="13"/>
  <c r="Y74" i="13"/>
  <c r="X74" i="13"/>
  <c r="W74" i="13"/>
  <c r="V74" i="13"/>
  <c r="U74" i="13"/>
  <c r="T74" i="13"/>
  <c r="S74" i="13"/>
  <c r="R74" i="13"/>
  <c r="Q74" i="13"/>
  <c r="P74" i="13"/>
  <c r="O74" i="13"/>
  <c r="AD74" i="13" s="1"/>
  <c r="N74" i="13"/>
  <c r="AC74" i="13" s="1"/>
  <c r="M74" i="13"/>
  <c r="AB74" i="13" s="1"/>
  <c r="L74" i="13"/>
  <c r="AA74" i="13" s="1"/>
  <c r="K74" i="13"/>
  <c r="Z74" i="13" s="1"/>
  <c r="I74" i="13"/>
  <c r="H74" i="13"/>
  <c r="G74" i="13"/>
  <c r="F74" i="13"/>
  <c r="E74" i="13"/>
  <c r="D74" i="13"/>
  <c r="C74" i="13"/>
  <c r="Y73" i="13"/>
  <c r="X73" i="13"/>
  <c r="W73" i="13"/>
  <c r="V73" i="13"/>
  <c r="U73" i="13"/>
  <c r="T73" i="13"/>
  <c r="S73" i="13"/>
  <c r="R73" i="13"/>
  <c r="Q73" i="13"/>
  <c r="P73" i="13"/>
  <c r="O73" i="13"/>
  <c r="AD73" i="13" s="1"/>
  <c r="N73" i="13"/>
  <c r="AC73" i="13" s="1"/>
  <c r="M73" i="13"/>
  <c r="AB73" i="13" s="1"/>
  <c r="L73" i="13"/>
  <c r="AA73" i="13" s="1"/>
  <c r="K73" i="13"/>
  <c r="Z73" i="13" s="1"/>
  <c r="I73" i="13"/>
  <c r="H73" i="13"/>
  <c r="G73" i="13"/>
  <c r="F73" i="13"/>
  <c r="E73" i="13"/>
  <c r="D73" i="13"/>
  <c r="C73" i="13"/>
  <c r="Y72" i="13"/>
  <c r="X72" i="13"/>
  <c r="W72" i="13"/>
  <c r="V72" i="13"/>
  <c r="U72" i="13"/>
  <c r="T72" i="13"/>
  <c r="S72" i="13"/>
  <c r="R72" i="13"/>
  <c r="Q72" i="13"/>
  <c r="P72" i="13"/>
  <c r="O72" i="13"/>
  <c r="AD72" i="13" s="1"/>
  <c r="N72" i="13"/>
  <c r="AC72" i="13" s="1"/>
  <c r="M72" i="13"/>
  <c r="AB72" i="13" s="1"/>
  <c r="L72" i="13"/>
  <c r="AA72" i="13" s="1"/>
  <c r="K72" i="13"/>
  <c r="Z72" i="13" s="1"/>
  <c r="I72" i="13"/>
  <c r="H72" i="13"/>
  <c r="G72" i="13"/>
  <c r="F72" i="13"/>
  <c r="E72" i="13"/>
  <c r="D72" i="13"/>
  <c r="C72" i="13"/>
  <c r="Y71" i="13"/>
  <c r="X71" i="13"/>
  <c r="W71" i="13"/>
  <c r="V71" i="13"/>
  <c r="U71" i="13"/>
  <c r="T71" i="13"/>
  <c r="S71" i="13"/>
  <c r="R71" i="13"/>
  <c r="Q71" i="13"/>
  <c r="P71" i="13"/>
  <c r="O71" i="13"/>
  <c r="AD71" i="13" s="1"/>
  <c r="N71" i="13"/>
  <c r="AC71" i="13" s="1"/>
  <c r="M71" i="13"/>
  <c r="AB71" i="13" s="1"/>
  <c r="L71" i="13"/>
  <c r="AA71" i="13" s="1"/>
  <c r="K71" i="13"/>
  <c r="Z71" i="13" s="1"/>
  <c r="I71" i="13"/>
  <c r="H71" i="13"/>
  <c r="G71" i="13"/>
  <c r="F71" i="13"/>
  <c r="E71" i="13"/>
  <c r="D71" i="13"/>
  <c r="C71" i="13"/>
  <c r="Y70" i="13"/>
  <c r="X70" i="13"/>
  <c r="W70" i="13"/>
  <c r="V70" i="13"/>
  <c r="U70" i="13"/>
  <c r="T70" i="13"/>
  <c r="S70" i="13"/>
  <c r="R70" i="13"/>
  <c r="Q70" i="13"/>
  <c r="P70" i="13"/>
  <c r="O70" i="13"/>
  <c r="AD70" i="13" s="1"/>
  <c r="N70" i="13"/>
  <c r="AC70" i="13" s="1"/>
  <c r="M70" i="13"/>
  <c r="AB70" i="13" s="1"/>
  <c r="L70" i="13"/>
  <c r="AA70" i="13" s="1"/>
  <c r="K70" i="13"/>
  <c r="Z70" i="13" s="1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R69" i="13"/>
  <c r="Q69" i="13"/>
  <c r="P69" i="13"/>
  <c r="O69" i="13"/>
  <c r="AD69" i="13" s="1"/>
  <c r="N69" i="13"/>
  <c r="AC69" i="13" s="1"/>
  <c r="M69" i="13"/>
  <c r="AB69" i="13" s="1"/>
  <c r="L69" i="13"/>
  <c r="AA69" i="13" s="1"/>
  <c r="K69" i="13"/>
  <c r="Z69" i="13" s="1"/>
  <c r="I69" i="13"/>
  <c r="H69" i="13"/>
  <c r="G69" i="13"/>
  <c r="F69" i="13"/>
  <c r="E69" i="13"/>
  <c r="D69" i="13"/>
  <c r="C69" i="13"/>
  <c r="Y68" i="13"/>
  <c r="X68" i="13"/>
  <c r="W68" i="13"/>
  <c r="V68" i="13"/>
  <c r="U68" i="13"/>
  <c r="T68" i="13"/>
  <c r="S68" i="13"/>
  <c r="R68" i="13"/>
  <c r="Q68" i="13"/>
  <c r="P68" i="13"/>
  <c r="O68" i="13"/>
  <c r="AD68" i="13" s="1"/>
  <c r="N68" i="13"/>
  <c r="AC68" i="13" s="1"/>
  <c r="M68" i="13"/>
  <c r="AB68" i="13" s="1"/>
  <c r="L68" i="13"/>
  <c r="AA68" i="13" s="1"/>
  <c r="K68" i="13"/>
  <c r="Z68" i="13" s="1"/>
  <c r="I68" i="13"/>
  <c r="H68" i="13"/>
  <c r="G68" i="13"/>
  <c r="F68" i="13"/>
  <c r="E68" i="13"/>
  <c r="D68" i="13"/>
  <c r="C68" i="13"/>
  <c r="Y43" i="13"/>
  <c r="X43" i="13"/>
  <c r="W43" i="13"/>
  <c r="V43" i="13"/>
  <c r="U43" i="13"/>
  <c r="T43" i="13"/>
  <c r="S43" i="13"/>
  <c r="R43" i="13"/>
  <c r="Q43" i="13"/>
  <c r="P43" i="13"/>
  <c r="O43" i="13"/>
  <c r="AD43" i="13" s="1"/>
  <c r="N43" i="13"/>
  <c r="AC43" i="13" s="1"/>
  <c r="M43" i="13"/>
  <c r="AB43" i="13" s="1"/>
  <c r="L43" i="13"/>
  <c r="AA43" i="13" s="1"/>
  <c r="K43" i="13"/>
  <c r="Z43" i="13" s="1"/>
  <c r="I43" i="13"/>
  <c r="H43" i="13"/>
  <c r="G43" i="13"/>
  <c r="F43" i="13"/>
  <c r="E43" i="13"/>
  <c r="D43" i="13"/>
  <c r="C43" i="13"/>
  <c r="Y42" i="13"/>
  <c r="X42" i="13"/>
  <c r="W42" i="13"/>
  <c r="V42" i="13"/>
  <c r="U42" i="13"/>
  <c r="T42" i="13"/>
  <c r="S42" i="13"/>
  <c r="R42" i="13"/>
  <c r="Q42" i="13"/>
  <c r="P42" i="13"/>
  <c r="O42" i="13"/>
  <c r="AD42" i="13" s="1"/>
  <c r="N42" i="13"/>
  <c r="AC42" i="13" s="1"/>
  <c r="M42" i="13"/>
  <c r="AB42" i="13" s="1"/>
  <c r="L42" i="13"/>
  <c r="AA42" i="13" s="1"/>
  <c r="K42" i="13"/>
  <c r="Z42" i="13" s="1"/>
  <c r="I42" i="13"/>
  <c r="H42" i="13"/>
  <c r="G42" i="13"/>
  <c r="F42" i="13"/>
  <c r="E42" i="13"/>
  <c r="D42" i="13"/>
  <c r="C42" i="13"/>
  <c r="Y41" i="13"/>
  <c r="X41" i="13"/>
  <c r="W41" i="13"/>
  <c r="V41" i="13"/>
  <c r="U41" i="13"/>
  <c r="T41" i="13"/>
  <c r="S41" i="13"/>
  <c r="R41" i="13"/>
  <c r="Q41" i="13"/>
  <c r="P41" i="13"/>
  <c r="O41" i="13"/>
  <c r="AD41" i="13" s="1"/>
  <c r="N41" i="13"/>
  <c r="AC41" i="13" s="1"/>
  <c r="M41" i="13"/>
  <c r="AB41" i="13" s="1"/>
  <c r="L41" i="13"/>
  <c r="AA41" i="13" s="1"/>
  <c r="K41" i="13"/>
  <c r="Z41" i="13" s="1"/>
  <c r="I41" i="13"/>
  <c r="H41" i="13"/>
  <c r="G41" i="13"/>
  <c r="F41" i="13"/>
  <c r="E41" i="13"/>
  <c r="D41" i="13"/>
  <c r="C41" i="13"/>
  <c r="Y40" i="13"/>
  <c r="X40" i="13"/>
  <c r="W40" i="13"/>
  <c r="V40" i="13"/>
  <c r="U40" i="13"/>
  <c r="T40" i="13"/>
  <c r="S40" i="13"/>
  <c r="R40" i="13"/>
  <c r="Q40" i="13"/>
  <c r="P40" i="13"/>
  <c r="O40" i="13"/>
  <c r="AD40" i="13" s="1"/>
  <c r="N40" i="13"/>
  <c r="AC40" i="13" s="1"/>
  <c r="M40" i="13"/>
  <c r="AB40" i="13" s="1"/>
  <c r="L40" i="13"/>
  <c r="AA40" i="13" s="1"/>
  <c r="K40" i="13"/>
  <c r="Z40" i="13" s="1"/>
  <c r="I40" i="13"/>
  <c r="H40" i="13"/>
  <c r="G40" i="13"/>
  <c r="F40" i="13"/>
  <c r="E40" i="13"/>
  <c r="D40" i="13"/>
  <c r="C40" i="13"/>
  <c r="Y39" i="13"/>
  <c r="X39" i="13"/>
  <c r="W39" i="13"/>
  <c r="V39" i="13"/>
  <c r="U39" i="13"/>
  <c r="T39" i="13"/>
  <c r="S39" i="13"/>
  <c r="R39" i="13"/>
  <c r="Q39" i="13"/>
  <c r="P39" i="13"/>
  <c r="O39" i="13"/>
  <c r="AD39" i="13" s="1"/>
  <c r="N39" i="13"/>
  <c r="AC39" i="13" s="1"/>
  <c r="M39" i="13"/>
  <c r="AB39" i="13" s="1"/>
  <c r="L39" i="13"/>
  <c r="AA39" i="13" s="1"/>
  <c r="K39" i="13"/>
  <c r="Z39" i="13" s="1"/>
  <c r="I39" i="13"/>
  <c r="H39" i="13"/>
  <c r="G39" i="13"/>
  <c r="F39" i="13"/>
  <c r="E39" i="13"/>
  <c r="D39" i="13"/>
  <c r="C39" i="13"/>
  <c r="Y38" i="13"/>
  <c r="X38" i="13"/>
  <c r="W38" i="13"/>
  <c r="V38" i="13"/>
  <c r="U38" i="13"/>
  <c r="T38" i="13"/>
  <c r="S38" i="13"/>
  <c r="R38" i="13"/>
  <c r="Q38" i="13"/>
  <c r="P38" i="13"/>
  <c r="O38" i="13"/>
  <c r="AD38" i="13" s="1"/>
  <c r="N38" i="13"/>
  <c r="AC38" i="13" s="1"/>
  <c r="M38" i="13"/>
  <c r="AB38" i="13" s="1"/>
  <c r="L38" i="13"/>
  <c r="AA38" i="13" s="1"/>
  <c r="K38" i="13"/>
  <c r="Z38" i="13" s="1"/>
  <c r="I38" i="13"/>
  <c r="H38" i="13"/>
  <c r="G38" i="13"/>
  <c r="F38" i="13"/>
  <c r="E38" i="13"/>
  <c r="D38" i="13"/>
  <c r="C38" i="13"/>
  <c r="Y37" i="13"/>
  <c r="X37" i="13"/>
  <c r="W37" i="13"/>
  <c r="V37" i="13"/>
  <c r="U37" i="13"/>
  <c r="T37" i="13"/>
  <c r="S37" i="13"/>
  <c r="R37" i="13"/>
  <c r="Q37" i="13"/>
  <c r="P37" i="13"/>
  <c r="O37" i="13"/>
  <c r="AD37" i="13" s="1"/>
  <c r="N37" i="13"/>
  <c r="AC37" i="13" s="1"/>
  <c r="M37" i="13"/>
  <c r="AB37" i="13" s="1"/>
  <c r="L37" i="13"/>
  <c r="AA37" i="13" s="1"/>
  <c r="K37" i="13"/>
  <c r="Z37" i="13" s="1"/>
  <c r="I37" i="13"/>
  <c r="H37" i="13"/>
  <c r="G37" i="13"/>
  <c r="F37" i="13"/>
  <c r="E37" i="13"/>
  <c r="D37" i="13"/>
  <c r="C37" i="13"/>
  <c r="Y36" i="13"/>
  <c r="X36" i="13"/>
  <c r="W36" i="13"/>
  <c r="V36" i="13"/>
  <c r="U36" i="13"/>
  <c r="T36" i="13"/>
  <c r="S36" i="13"/>
  <c r="R36" i="13"/>
  <c r="Q36" i="13"/>
  <c r="P36" i="13"/>
  <c r="O36" i="13"/>
  <c r="AD36" i="13" s="1"/>
  <c r="N36" i="13"/>
  <c r="AC36" i="13" s="1"/>
  <c r="M36" i="13"/>
  <c r="AB36" i="13" s="1"/>
  <c r="L36" i="13"/>
  <c r="AA36" i="13" s="1"/>
  <c r="K36" i="13"/>
  <c r="Z36" i="13" s="1"/>
  <c r="I36" i="13"/>
  <c r="H36" i="13"/>
  <c r="G36" i="13"/>
  <c r="F36" i="13"/>
  <c r="E36" i="13"/>
  <c r="D36" i="13"/>
  <c r="C36" i="13"/>
  <c r="Y35" i="13"/>
  <c r="X35" i="13"/>
  <c r="W35" i="13"/>
  <c r="V35" i="13"/>
  <c r="U35" i="13"/>
  <c r="T35" i="13"/>
  <c r="S35" i="13"/>
  <c r="R35" i="13"/>
  <c r="Q35" i="13"/>
  <c r="P35" i="13"/>
  <c r="O35" i="13"/>
  <c r="AD35" i="13" s="1"/>
  <c r="N35" i="13"/>
  <c r="AC35" i="13" s="1"/>
  <c r="M35" i="13"/>
  <c r="AB35" i="13" s="1"/>
  <c r="L35" i="13"/>
  <c r="AA35" i="13" s="1"/>
  <c r="K35" i="13"/>
  <c r="Z35" i="13" s="1"/>
  <c r="I35" i="13"/>
  <c r="H35" i="13"/>
  <c r="G35" i="13"/>
  <c r="F35" i="13"/>
  <c r="E35" i="13"/>
  <c r="D35" i="13"/>
  <c r="C35" i="13"/>
  <c r="Y34" i="13"/>
  <c r="X34" i="13"/>
  <c r="W34" i="13"/>
  <c r="V34" i="13"/>
  <c r="U34" i="13"/>
  <c r="T34" i="13"/>
  <c r="S34" i="13"/>
  <c r="R34" i="13"/>
  <c r="Q34" i="13"/>
  <c r="P34" i="13"/>
  <c r="O34" i="13"/>
  <c r="AD34" i="13" s="1"/>
  <c r="N34" i="13"/>
  <c r="AC34" i="13" s="1"/>
  <c r="M34" i="13"/>
  <c r="AB34" i="13" s="1"/>
  <c r="L34" i="13"/>
  <c r="AA34" i="13" s="1"/>
  <c r="K34" i="13"/>
  <c r="Z34" i="13" s="1"/>
  <c r="I34" i="13"/>
  <c r="H34" i="13"/>
  <c r="G34" i="13"/>
  <c r="F34" i="13"/>
  <c r="E34" i="13"/>
  <c r="D34" i="13"/>
  <c r="C34" i="13"/>
  <c r="Y33" i="13"/>
  <c r="X33" i="13"/>
  <c r="W33" i="13"/>
  <c r="V33" i="13"/>
  <c r="U33" i="13"/>
  <c r="T33" i="13"/>
  <c r="S33" i="13"/>
  <c r="R33" i="13"/>
  <c r="Q33" i="13"/>
  <c r="P33" i="13"/>
  <c r="O33" i="13"/>
  <c r="AD33" i="13" s="1"/>
  <c r="N33" i="13"/>
  <c r="AC33" i="13" s="1"/>
  <c r="M33" i="13"/>
  <c r="AB33" i="13" s="1"/>
  <c r="L33" i="13"/>
  <c r="AA33" i="13" s="1"/>
  <c r="K33" i="13"/>
  <c r="Z33" i="13" s="1"/>
  <c r="I33" i="13"/>
  <c r="H33" i="13"/>
  <c r="G33" i="13"/>
  <c r="F33" i="13"/>
  <c r="E33" i="13"/>
  <c r="D33" i="13"/>
  <c r="C33" i="13"/>
  <c r="Y32" i="13"/>
  <c r="X32" i="13"/>
  <c r="W32" i="13"/>
  <c r="V32" i="13"/>
  <c r="U32" i="13"/>
  <c r="T32" i="13"/>
  <c r="S32" i="13"/>
  <c r="R32" i="13"/>
  <c r="Q32" i="13"/>
  <c r="P32" i="13"/>
  <c r="O32" i="13"/>
  <c r="AD32" i="13" s="1"/>
  <c r="N32" i="13"/>
  <c r="AC32" i="13" s="1"/>
  <c r="M32" i="13"/>
  <c r="AB32" i="13" s="1"/>
  <c r="L32" i="13"/>
  <c r="AA32" i="13" s="1"/>
  <c r="K32" i="13"/>
  <c r="Z32" i="13" s="1"/>
  <c r="I32" i="13"/>
  <c r="H32" i="13"/>
  <c r="G32" i="13"/>
  <c r="F32" i="13"/>
  <c r="E32" i="13"/>
  <c r="D32" i="13"/>
  <c r="C32" i="13"/>
  <c r="Y31" i="13"/>
  <c r="X31" i="13"/>
  <c r="W31" i="13"/>
  <c r="V31" i="13"/>
  <c r="U31" i="13"/>
  <c r="T31" i="13"/>
  <c r="S31" i="13"/>
  <c r="R31" i="13"/>
  <c r="Q31" i="13"/>
  <c r="P31" i="13"/>
  <c r="O31" i="13"/>
  <c r="AD31" i="13" s="1"/>
  <c r="N31" i="13"/>
  <c r="AC31" i="13" s="1"/>
  <c r="M31" i="13"/>
  <c r="AB31" i="13" s="1"/>
  <c r="L31" i="13"/>
  <c r="AA31" i="13" s="1"/>
  <c r="K31" i="13"/>
  <c r="Z31" i="13" s="1"/>
  <c r="I31" i="13"/>
  <c r="H31" i="13"/>
  <c r="G31" i="13"/>
  <c r="F31" i="13"/>
  <c r="E31" i="13"/>
  <c r="D31" i="13"/>
  <c r="C31" i="13"/>
  <c r="Y30" i="13"/>
  <c r="X30" i="13"/>
  <c r="W30" i="13"/>
  <c r="V30" i="13"/>
  <c r="U30" i="13"/>
  <c r="T30" i="13"/>
  <c r="S30" i="13"/>
  <c r="R30" i="13"/>
  <c r="Q30" i="13"/>
  <c r="P30" i="13"/>
  <c r="O30" i="13"/>
  <c r="AD30" i="13" s="1"/>
  <c r="N30" i="13"/>
  <c r="AC30" i="13" s="1"/>
  <c r="M30" i="13"/>
  <c r="AB30" i="13" s="1"/>
  <c r="L30" i="13"/>
  <c r="AA30" i="13" s="1"/>
  <c r="K30" i="13"/>
  <c r="Z30" i="13" s="1"/>
  <c r="I30" i="13"/>
  <c r="H30" i="13"/>
  <c r="G30" i="13"/>
  <c r="F30" i="13"/>
  <c r="E30" i="13"/>
  <c r="D30" i="13"/>
  <c r="C30" i="13"/>
  <c r="Y29" i="13"/>
  <c r="X29" i="13"/>
  <c r="W29" i="13"/>
  <c r="V29" i="13"/>
  <c r="U29" i="13"/>
  <c r="T29" i="13"/>
  <c r="S29" i="13"/>
  <c r="R29" i="13"/>
  <c r="Q29" i="13"/>
  <c r="P29" i="13"/>
  <c r="O29" i="13"/>
  <c r="AD29" i="13" s="1"/>
  <c r="N29" i="13"/>
  <c r="AC29" i="13" s="1"/>
  <c r="M29" i="13"/>
  <c r="AB29" i="13" s="1"/>
  <c r="L29" i="13"/>
  <c r="AA29" i="13" s="1"/>
  <c r="K29" i="13"/>
  <c r="Z29" i="13" s="1"/>
  <c r="I29" i="13"/>
  <c r="H29" i="13"/>
  <c r="G29" i="13"/>
  <c r="F29" i="13"/>
  <c r="E29" i="13"/>
  <c r="D29" i="13"/>
  <c r="C29" i="13"/>
  <c r="Y28" i="13"/>
  <c r="X28" i="13"/>
  <c r="W28" i="13"/>
  <c r="V28" i="13"/>
  <c r="U28" i="13"/>
  <c r="T28" i="13"/>
  <c r="S28" i="13"/>
  <c r="R28" i="13"/>
  <c r="Q28" i="13"/>
  <c r="P28" i="13"/>
  <c r="O28" i="13"/>
  <c r="AD28" i="13" s="1"/>
  <c r="N28" i="13"/>
  <c r="AC28" i="13" s="1"/>
  <c r="M28" i="13"/>
  <c r="AB28" i="13" s="1"/>
  <c r="L28" i="13"/>
  <c r="AA28" i="13" s="1"/>
  <c r="K28" i="13"/>
  <c r="Z28" i="13" s="1"/>
  <c r="I28" i="13"/>
  <c r="H28" i="13"/>
  <c r="G28" i="13"/>
  <c r="F28" i="13"/>
  <c r="E28" i="13"/>
  <c r="D28" i="13"/>
  <c r="C28" i="13"/>
  <c r="Y27" i="13"/>
  <c r="X27" i="13"/>
  <c r="W27" i="13"/>
  <c r="V27" i="13"/>
  <c r="U27" i="13"/>
  <c r="T27" i="13"/>
  <c r="S27" i="13"/>
  <c r="R27" i="13"/>
  <c r="Q27" i="13"/>
  <c r="P27" i="13"/>
  <c r="O27" i="13"/>
  <c r="AD27" i="13" s="1"/>
  <c r="N27" i="13"/>
  <c r="AC27" i="13" s="1"/>
  <c r="M27" i="13"/>
  <c r="AB27" i="13" s="1"/>
  <c r="L27" i="13"/>
  <c r="AA27" i="13" s="1"/>
  <c r="K27" i="13"/>
  <c r="Z27" i="13" s="1"/>
  <c r="I27" i="13"/>
  <c r="H27" i="13"/>
  <c r="G27" i="13"/>
  <c r="F27" i="13"/>
  <c r="E27" i="13"/>
  <c r="D27" i="13"/>
  <c r="C27" i="13"/>
  <c r="Y26" i="13"/>
  <c r="X26" i="13"/>
  <c r="W26" i="13"/>
  <c r="V26" i="13"/>
  <c r="U26" i="13"/>
  <c r="T26" i="13"/>
  <c r="S26" i="13"/>
  <c r="R26" i="13"/>
  <c r="Q26" i="13"/>
  <c r="P26" i="13"/>
  <c r="O26" i="13"/>
  <c r="AD26" i="13" s="1"/>
  <c r="N26" i="13"/>
  <c r="AC26" i="13" s="1"/>
  <c r="M26" i="13"/>
  <c r="AB26" i="13" s="1"/>
  <c r="L26" i="13"/>
  <c r="AA26" i="13" s="1"/>
  <c r="K26" i="13"/>
  <c r="Z26" i="13" s="1"/>
  <c r="I26" i="13"/>
  <c r="H26" i="13"/>
  <c r="G26" i="13"/>
  <c r="F26" i="13"/>
  <c r="E26" i="13"/>
  <c r="D26" i="13"/>
  <c r="C26" i="13"/>
  <c r="Y25" i="13"/>
  <c r="X25" i="13"/>
  <c r="W25" i="13"/>
  <c r="V25" i="13"/>
  <c r="U25" i="13"/>
  <c r="T25" i="13"/>
  <c r="S25" i="13"/>
  <c r="R25" i="13"/>
  <c r="Q25" i="13"/>
  <c r="P25" i="13"/>
  <c r="O25" i="13"/>
  <c r="AD25" i="13" s="1"/>
  <c r="N25" i="13"/>
  <c r="AC25" i="13" s="1"/>
  <c r="M25" i="13"/>
  <c r="AB25" i="13" s="1"/>
  <c r="L25" i="13"/>
  <c r="AA25" i="13" s="1"/>
  <c r="K25" i="13"/>
  <c r="Z25" i="13" s="1"/>
  <c r="I25" i="13"/>
  <c r="H25" i="13"/>
  <c r="G25" i="13"/>
  <c r="F25" i="13"/>
  <c r="E25" i="13"/>
  <c r="D25" i="13"/>
  <c r="C25" i="13"/>
  <c r="Y24" i="13"/>
  <c r="X24" i="13"/>
  <c r="W24" i="13"/>
  <c r="V24" i="13"/>
  <c r="U24" i="13"/>
  <c r="T24" i="13"/>
  <c r="S24" i="13"/>
  <c r="R24" i="13"/>
  <c r="Q24" i="13"/>
  <c r="P24" i="13"/>
  <c r="O24" i="13"/>
  <c r="AD24" i="13" s="1"/>
  <c r="N24" i="13"/>
  <c r="AC24" i="13" s="1"/>
  <c r="M24" i="13"/>
  <c r="AB24" i="13" s="1"/>
  <c r="L24" i="13"/>
  <c r="AA24" i="13" s="1"/>
  <c r="K24" i="13"/>
  <c r="Z24" i="13" s="1"/>
  <c r="I24" i="13"/>
  <c r="H24" i="13"/>
  <c r="G24" i="13"/>
  <c r="F24" i="13"/>
  <c r="E24" i="13"/>
  <c r="D24" i="13"/>
  <c r="C24" i="13"/>
  <c r="Y23" i="13"/>
  <c r="X23" i="13"/>
  <c r="W23" i="13"/>
  <c r="V23" i="13"/>
  <c r="U23" i="13"/>
  <c r="T23" i="13"/>
  <c r="S23" i="13"/>
  <c r="R23" i="13"/>
  <c r="Q23" i="13"/>
  <c r="P23" i="13"/>
  <c r="O23" i="13"/>
  <c r="AD23" i="13" s="1"/>
  <c r="N23" i="13"/>
  <c r="AC23" i="13" s="1"/>
  <c r="M23" i="13"/>
  <c r="AB23" i="13" s="1"/>
  <c r="L23" i="13"/>
  <c r="AA23" i="13" s="1"/>
  <c r="K23" i="13"/>
  <c r="Z23" i="13" s="1"/>
  <c r="I23" i="13"/>
  <c r="H23" i="13"/>
  <c r="G23" i="13"/>
  <c r="F23" i="13"/>
  <c r="E23" i="13"/>
  <c r="D23" i="13"/>
  <c r="C23" i="13"/>
  <c r="Y22" i="13"/>
  <c r="X22" i="13"/>
  <c r="W22" i="13"/>
  <c r="V22" i="13"/>
  <c r="U22" i="13"/>
  <c r="T22" i="13"/>
  <c r="S22" i="13"/>
  <c r="R22" i="13"/>
  <c r="Q22" i="13"/>
  <c r="P22" i="13"/>
  <c r="O22" i="13"/>
  <c r="AD22" i="13" s="1"/>
  <c r="N22" i="13"/>
  <c r="AC22" i="13" s="1"/>
  <c r="M22" i="13"/>
  <c r="AB22" i="13" s="1"/>
  <c r="L22" i="13"/>
  <c r="AA22" i="13" s="1"/>
  <c r="K22" i="13"/>
  <c r="Z22" i="13" s="1"/>
  <c r="I22" i="13"/>
  <c r="H22" i="13"/>
  <c r="G22" i="13"/>
  <c r="F22" i="13"/>
  <c r="E22" i="13"/>
  <c r="D22" i="13"/>
  <c r="C22" i="13"/>
  <c r="Y21" i="13"/>
  <c r="X21" i="13"/>
  <c r="W21" i="13"/>
  <c r="V21" i="13"/>
  <c r="U21" i="13"/>
  <c r="T21" i="13"/>
  <c r="S21" i="13"/>
  <c r="R21" i="13"/>
  <c r="Q21" i="13"/>
  <c r="P21" i="13"/>
  <c r="O21" i="13"/>
  <c r="AD21" i="13" s="1"/>
  <c r="N21" i="13"/>
  <c r="AC21" i="13" s="1"/>
  <c r="M21" i="13"/>
  <c r="AB21" i="13" s="1"/>
  <c r="L21" i="13"/>
  <c r="AA21" i="13" s="1"/>
  <c r="K21" i="13"/>
  <c r="Z21" i="13" s="1"/>
  <c r="I21" i="13"/>
  <c r="H21" i="13"/>
  <c r="G21" i="13"/>
  <c r="F21" i="13"/>
  <c r="E21" i="13"/>
  <c r="D21" i="13"/>
  <c r="C21" i="13"/>
  <c r="Y20" i="13"/>
  <c r="X20" i="13"/>
  <c r="W20" i="13"/>
  <c r="V20" i="13"/>
  <c r="U20" i="13"/>
  <c r="T20" i="13"/>
  <c r="S20" i="13"/>
  <c r="R20" i="13"/>
  <c r="Q20" i="13"/>
  <c r="P20" i="13"/>
  <c r="O20" i="13"/>
  <c r="AD20" i="13" s="1"/>
  <c r="N20" i="13"/>
  <c r="AC20" i="13" s="1"/>
  <c r="M20" i="13"/>
  <c r="AB20" i="13" s="1"/>
  <c r="L20" i="13"/>
  <c r="AA20" i="13" s="1"/>
  <c r="K20" i="13"/>
  <c r="Z20" i="13" s="1"/>
  <c r="I20" i="13"/>
  <c r="H20" i="13"/>
  <c r="G20" i="13"/>
  <c r="F20" i="13"/>
  <c r="E20" i="13"/>
  <c r="D20" i="13"/>
  <c r="C20" i="13"/>
  <c r="Y19" i="13"/>
  <c r="X19" i="13"/>
  <c r="W19" i="13"/>
  <c r="V19" i="13"/>
  <c r="U19" i="13"/>
  <c r="T19" i="13"/>
  <c r="S19" i="13"/>
  <c r="R19" i="13"/>
  <c r="Q19" i="13"/>
  <c r="P19" i="13"/>
  <c r="O19" i="13"/>
  <c r="AD19" i="13" s="1"/>
  <c r="N19" i="13"/>
  <c r="AC19" i="13" s="1"/>
  <c r="M19" i="13"/>
  <c r="AB19" i="13" s="1"/>
  <c r="L19" i="13"/>
  <c r="AA19" i="13" s="1"/>
  <c r="K19" i="13"/>
  <c r="Z19" i="13" s="1"/>
  <c r="I19" i="13"/>
  <c r="H19" i="13"/>
  <c r="G19" i="13"/>
  <c r="F19" i="13"/>
  <c r="E19" i="13"/>
  <c r="D19" i="13"/>
  <c r="C19" i="13"/>
  <c r="Y18" i="13"/>
  <c r="X18" i="13"/>
  <c r="W18" i="13"/>
  <c r="V18" i="13"/>
  <c r="U18" i="13"/>
  <c r="T18" i="13"/>
  <c r="S18" i="13"/>
  <c r="R18" i="13"/>
  <c r="Q18" i="13"/>
  <c r="P18" i="13"/>
  <c r="O18" i="13"/>
  <c r="AD18" i="13" s="1"/>
  <c r="N18" i="13"/>
  <c r="AC18" i="13" s="1"/>
  <c r="M18" i="13"/>
  <c r="AB18" i="13" s="1"/>
  <c r="L18" i="13"/>
  <c r="AA18" i="13" s="1"/>
  <c r="K18" i="13"/>
  <c r="Z18" i="13" s="1"/>
  <c r="I18" i="13"/>
  <c r="H18" i="13"/>
  <c r="G18" i="13"/>
  <c r="F18" i="13"/>
  <c r="E18" i="13"/>
  <c r="D18" i="13"/>
  <c r="C18" i="13"/>
  <c r="Y17" i="13"/>
  <c r="X17" i="13"/>
  <c r="W17" i="13"/>
  <c r="V17" i="13"/>
  <c r="U17" i="13"/>
  <c r="T17" i="13"/>
  <c r="S17" i="13"/>
  <c r="R17" i="13"/>
  <c r="Q17" i="13"/>
  <c r="P17" i="13"/>
  <c r="O17" i="13"/>
  <c r="AD17" i="13" s="1"/>
  <c r="N17" i="13"/>
  <c r="AC17" i="13" s="1"/>
  <c r="M17" i="13"/>
  <c r="AB17" i="13" s="1"/>
  <c r="L17" i="13"/>
  <c r="AA17" i="13" s="1"/>
  <c r="K17" i="13"/>
  <c r="Z17" i="13" s="1"/>
  <c r="I17" i="13"/>
  <c r="H17" i="13"/>
  <c r="G17" i="13"/>
  <c r="F17" i="13"/>
  <c r="E17" i="13"/>
  <c r="D17" i="13"/>
  <c r="C17" i="13"/>
  <c r="Y16" i="13"/>
  <c r="X16" i="13"/>
  <c r="W16" i="13"/>
  <c r="V16" i="13"/>
  <c r="U16" i="13"/>
  <c r="T16" i="13"/>
  <c r="S16" i="13"/>
  <c r="R16" i="13"/>
  <c r="Q16" i="13"/>
  <c r="P16" i="13"/>
  <c r="O16" i="13"/>
  <c r="AD16" i="13" s="1"/>
  <c r="N16" i="13"/>
  <c r="AC16" i="13" s="1"/>
  <c r="M16" i="13"/>
  <c r="AB16" i="13" s="1"/>
  <c r="L16" i="13"/>
  <c r="AA16" i="13" s="1"/>
  <c r="K16" i="13"/>
  <c r="Z16" i="13" s="1"/>
  <c r="I16" i="13"/>
  <c r="H16" i="13"/>
  <c r="G16" i="13"/>
  <c r="F16" i="13"/>
  <c r="E16" i="13"/>
  <c r="D16" i="13"/>
  <c r="C16" i="13"/>
  <c r="Y15" i="13"/>
  <c r="X15" i="13"/>
  <c r="W15" i="13"/>
  <c r="V15" i="13"/>
  <c r="U15" i="13"/>
  <c r="T15" i="13"/>
  <c r="S15" i="13"/>
  <c r="R15" i="13"/>
  <c r="Q15" i="13"/>
  <c r="P15" i="13"/>
  <c r="O15" i="13"/>
  <c r="AD15" i="13" s="1"/>
  <c r="N15" i="13"/>
  <c r="AC15" i="13" s="1"/>
  <c r="M15" i="13"/>
  <c r="AB15" i="13" s="1"/>
  <c r="L15" i="13"/>
  <c r="AA15" i="13" s="1"/>
  <c r="K15" i="13"/>
  <c r="Z15" i="13" s="1"/>
  <c r="I15" i="13"/>
  <c r="H15" i="13"/>
  <c r="G15" i="13"/>
  <c r="F15" i="13"/>
  <c r="E15" i="13"/>
  <c r="D15" i="13"/>
  <c r="C15" i="13"/>
  <c r="Y14" i="13"/>
  <c r="X14" i="13"/>
  <c r="W14" i="13"/>
  <c r="V14" i="13"/>
  <c r="U14" i="13"/>
  <c r="T14" i="13"/>
  <c r="S14" i="13"/>
  <c r="R14" i="13"/>
  <c r="Q14" i="13"/>
  <c r="P14" i="13"/>
  <c r="O14" i="13"/>
  <c r="AD14" i="13" s="1"/>
  <c r="N14" i="13"/>
  <c r="AC14" i="13" s="1"/>
  <c r="M14" i="13"/>
  <c r="AB14" i="13" s="1"/>
  <c r="L14" i="13"/>
  <c r="AA14" i="13" s="1"/>
  <c r="K14" i="13"/>
  <c r="Z14" i="13" s="1"/>
  <c r="I14" i="13"/>
  <c r="H14" i="13"/>
  <c r="G14" i="13"/>
  <c r="F14" i="13"/>
  <c r="E14" i="13"/>
  <c r="D14" i="13"/>
  <c r="C14" i="13"/>
  <c r="Y13" i="13"/>
  <c r="X13" i="13"/>
  <c r="W13" i="13"/>
  <c r="V13" i="13"/>
  <c r="U13" i="13"/>
  <c r="T13" i="13"/>
  <c r="S13" i="13"/>
  <c r="R13" i="13"/>
  <c r="Q13" i="13"/>
  <c r="P13" i="13"/>
  <c r="O13" i="13"/>
  <c r="AD13" i="13" s="1"/>
  <c r="N13" i="13"/>
  <c r="AC13" i="13" s="1"/>
  <c r="M13" i="13"/>
  <c r="AB13" i="13" s="1"/>
  <c r="L13" i="13"/>
  <c r="AA13" i="13" s="1"/>
  <c r="K13" i="13"/>
  <c r="Z13" i="13" s="1"/>
  <c r="I13" i="13"/>
  <c r="H13" i="13"/>
  <c r="G13" i="13"/>
  <c r="F13" i="13"/>
  <c r="E13" i="13"/>
  <c r="D13" i="13"/>
  <c r="C13" i="13"/>
  <c r="Y12" i="13"/>
  <c r="X12" i="13"/>
  <c r="W12" i="13"/>
  <c r="V12" i="13"/>
  <c r="U12" i="13"/>
  <c r="T12" i="13"/>
  <c r="S12" i="13"/>
  <c r="R12" i="13"/>
  <c r="Q12" i="13"/>
  <c r="P12" i="13"/>
  <c r="O12" i="13"/>
  <c r="AD12" i="13" s="1"/>
  <c r="N12" i="13"/>
  <c r="AC12" i="13" s="1"/>
  <c r="M12" i="13"/>
  <c r="AB12" i="13" s="1"/>
  <c r="L12" i="13"/>
  <c r="AA12" i="13" s="1"/>
  <c r="K12" i="13"/>
  <c r="Z12" i="13" s="1"/>
  <c r="I12" i="13"/>
  <c r="H12" i="13"/>
  <c r="G12" i="13"/>
  <c r="F12" i="13"/>
  <c r="E12" i="13"/>
  <c r="D12" i="13"/>
  <c r="C12" i="13"/>
  <c r="Y11" i="13"/>
  <c r="X11" i="13"/>
  <c r="W11" i="13"/>
  <c r="V11" i="13"/>
  <c r="U11" i="13"/>
  <c r="T11" i="13"/>
  <c r="S11" i="13"/>
  <c r="R11" i="13"/>
  <c r="Q11" i="13"/>
  <c r="P11" i="13"/>
  <c r="O11" i="13"/>
  <c r="AD11" i="13" s="1"/>
  <c r="N11" i="13"/>
  <c r="AC11" i="13" s="1"/>
  <c r="M11" i="13"/>
  <c r="AB11" i="13" s="1"/>
  <c r="L11" i="13"/>
  <c r="AA11" i="13" s="1"/>
  <c r="K11" i="13"/>
  <c r="Z11" i="13" s="1"/>
  <c r="I11" i="13"/>
  <c r="H11" i="13"/>
  <c r="G11" i="13"/>
  <c r="F11" i="13"/>
  <c r="E11" i="13"/>
  <c r="D11" i="13"/>
  <c r="C11" i="13"/>
  <c r="Y10" i="13"/>
  <c r="X10" i="13"/>
  <c r="W10" i="13"/>
  <c r="V10" i="13"/>
  <c r="U10" i="13"/>
  <c r="T10" i="13"/>
  <c r="S10" i="13"/>
  <c r="R10" i="13"/>
  <c r="Q10" i="13"/>
  <c r="P10" i="13"/>
  <c r="O10" i="13"/>
  <c r="AD10" i="13" s="1"/>
  <c r="N10" i="13"/>
  <c r="AC10" i="13" s="1"/>
  <c r="M10" i="13"/>
  <c r="AB10" i="13" s="1"/>
  <c r="L10" i="13"/>
  <c r="AA10" i="13" s="1"/>
  <c r="K10" i="13"/>
  <c r="Z10" i="13" s="1"/>
  <c r="I10" i="13"/>
  <c r="H10" i="13"/>
  <c r="G10" i="13"/>
  <c r="F10" i="13"/>
  <c r="E10" i="13"/>
  <c r="D10" i="13"/>
  <c r="C10" i="13"/>
  <c r="Y9" i="13"/>
  <c r="X9" i="13"/>
  <c r="W9" i="13"/>
  <c r="V9" i="13"/>
  <c r="U9" i="13"/>
  <c r="T9" i="13"/>
  <c r="S9" i="13"/>
  <c r="R9" i="13"/>
  <c r="Q9" i="13"/>
  <c r="P9" i="13"/>
  <c r="O9" i="13"/>
  <c r="AD9" i="13" s="1"/>
  <c r="N9" i="13"/>
  <c r="AC9" i="13" s="1"/>
  <c r="M9" i="13"/>
  <c r="AB9" i="13" s="1"/>
  <c r="L9" i="13"/>
  <c r="AA9" i="13" s="1"/>
  <c r="K9" i="13"/>
  <c r="Z9" i="13" s="1"/>
  <c r="I9" i="13"/>
  <c r="H9" i="13"/>
  <c r="G9" i="13"/>
  <c r="F9" i="13"/>
  <c r="E9" i="13"/>
  <c r="D9" i="13"/>
  <c r="C9" i="13"/>
  <c r="Y8" i="13"/>
  <c r="X8" i="13"/>
  <c r="W8" i="13"/>
  <c r="V8" i="13"/>
  <c r="U8" i="13"/>
  <c r="T8" i="13"/>
  <c r="S8" i="13"/>
  <c r="R8" i="13"/>
  <c r="Q8" i="13"/>
  <c r="P8" i="13"/>
  <c r="O8" i="13"/>
  <c r="AD8" i="13" s="1"/>
  <c r="N8" i="13"/>
  <c r="AC8" i="13" s="1"/>
  <c r="M8" i="13"/>
  <c r="AB8" i="13" s="1"/>
  <c r="L8" i="13"/>
  <c r="AA8" i="13" s="1"/>
  <c r="K8" i="13"/>
  <c r="Z8" i="13" s="1"/>
  <c r="I8" i="13"/>
  <c r="H8" i="13"/>
  <c r="G8" i="13"/>
  <c r="F8" i="13"/>
  <c r="E8" i="13"/>
  <c r="D8" i="13"/>
  <c r="C8" i="13"/>
  <c r="Y7" i="13"/>
  <c r="X7" i="13"/>
  <c r="W7" i="13"/>
  <c r="V7" i="13"/>
  <c r="U7" i="13"/>
  <c r="T7" i="13"/>
  <c r="S7" i="13"/>
  <c r="R7" i="13"/>
  <c r="Q7" i="13"/>
  <c r="P7" i="13"/>
  <c r="O7" i="13"/>
  <c r="AD7" i="13" s="1"/>
  <c r="N7" i="13"/>
  <c r="AC7" i="13" s="1"/>
  <c r="M7" i="13"/>
  <c r="AB7" i="13" s="1"/>
  <c r="L7" i="13"/>
  <c r="AA7" i="13" s="1"/>
  <c r="K7" i="13"/>
  <c r="Z7" i="13" s="1"/>
  <c r="I7" i="13"/>
  <c r="H7" i="13"/>
  <c r="G7" i="13"/>
  <c r="F7" i="13"/>
  <c r="E7" i="13"/>
  <c r="D7" i="13"/>
  <c r="C7" i="13"/>
  <c r="Y6" i="13"/>
  <c r="X6" i="13"/>
  <c r="W6" i="13"/>
  <c r="V6" i="13"/>
  <c r="U6" i="13"/>
  <c r="T6" i="13"/>
  <c r="S6" i="13"/>
  <c r="R6" i="13"/>
  <c r="Q6" i="13"/>
  <c r="P6" i="13"/>
  <c r="O6" i="13"/>
  <c r="AD6" i="13" s="1"/>
  <c r="N6" i="13"/>
  <c r="AC6" i="13" s="1"/>
  <c r="M6" i="13"/>
  <c r="AB6" i="13" s="1"/>
  <c r="L6" i="13"/>
  <c r="AA6" i="13" s="1"/>
  <c r="K6" i="13"/>
  <c r="Z6" i="13" s="1"/>
  <c r="H6" i="13"/>
  <c r="G6" i="13"/>
  <c r="F6" i="13"/>
  <c r="E6" i="13"/>
  <c r="D6" i="13"/>
  <c r="C6" i="13"/>
  <c r="Y113" i="11"/>
  <c r="X113" i="11"/>
  <c r="W113" i="11"/>
  <c r="V113" i="11"/>
  <c r="U113" i="11"/>
  <c r="T113" i="11"/>
  <c r="S113" i="11"/>
  <c r="R113" i="11"/>
  <c r="Q113" i="11"/>
  <c r="P113" i="11"/>
  <c r="O113" i="11"/>
  <c r="AD113" i="11" s="1"/>
  <c r="N113" i="11"/>
  <c r="AC113" i="11" s="1"/>
  <c r="M113" i="11"/>
  <c r="AB113" i="11" s="1"/>
  <c r="L113" i="11"/>
  <c r="AA113" i="11" s="1"/>
  <c r="K113" i="11"/>
  <c r="Z113" i="11" s="1"/>
  <c r="I113" i="11"/>
  <c r="H113" i="11"/>
  <c r="G113" i="11"/>
  <c r="F113" i="11"/>
  <c r="E113" i="11"/>
  <c r="D113" i="11"/>
  <c r="C113" i="11"/>
  <c r="Y112" i="11"/>
  <c r="X112" i="11"/>
  <c r="W112" i="11"/>
  <c r="V112" i="11"/>
  <c r="U112" i="11"/>
  <c r="T112" i="11"/>
  <c r="S112" i="11"/>
  <c r="R112" i="11"/>
  <c r="Q112" i="11"/>
  <c r="P112" i="11"/>
  <c r="O112" i="11"/>
  <c r="AD112" i="11" s="1"/>
  <c r="N112" i="11"/>
  <c r="AC112" i="11" s="1"/>
  <c r="M112" i="11"/>
  <c r="AB112" i="11" s="1"/>
  <c r="L112" i="11"/>
  <c r="AA112" i="11" s="1"/>
  <c r="K112" i="11"/>
  <c r="Z112" i="11" s="1"/>
  <c r="I112" i="11"/>
  <c r="H112" i="11"/>
  <c r="G112" i="11"/>
  <c r="F112" i="11"/>
  <c r="E112" i="11"/>
  <c r="D112" i="11"/>
  <c r="C112" i="11"/>
  <c r="Y111" i="11"/>
  <c r="X111" i="11"/>
  <c r="W111" i="11"/>
  <c r="V111" i="11"/>
  <c r="U111" i="11"/>
  <c r="T111" i="11"/>
  <c r="S111" i="11"/>
  <c r="R111" i="11"/>
  <c r="Q111" i="11"/>
  <c r="P111" i="11"/>
  <c r="O111" i="11"/>
  <c r="AD111" i="11" s="1"/>
  <c r="N111" i="11"/>
  <c r="AC111" i="11" s="1"/>
  <c r="M111" i="11"/>
  <c r="AB111" i="11" s="1"/>
  <c r="L111" i="11"/>
  <c r="AA111" i="11" s="1"/>
  <c r="K111" i="11"/>
  <c r="Z111" i="11" s="1"/>
  <c r="I111" i="11"/>
  <c r="H111" i="11"/>
  <c r="G111" i="11"/>
  <c r="F111" i="11"/>
  <c r="E111" i="11"/>
  <c r="D111" i="11"/>
  <c r="C111" i="11"/>
  <c r="Y110" i="11"/>
  <c r="X110" i="11"/>
  <c r="W110" i="11"/>
  <c r="V110" i="11"/>
  <c r="U110" i="11"/>
  <c r="T110" i="11"/>
  <c r="S110" i="11"/>
  <c r="R110" i="11"/>
  <c r="Q110" i="11"/>
  <c r="P110" i="11"/>
  <c r="O110" i="11"/>
  <c r="AD110" i="11" s="1"/>
  <c r="N110" i="11"/>
  <c r="AC110" i="11" s="1"/>
  <c r="M110" i="11"/>
  <c r="AB110" i="11" s="1"/>
  <c r="L110" i="11"/>
  <c r="AA110" i="11" s="1"/>
  <c r="K110" i="11"/>
  <c r="Z110" i="11" s="1"/>
  <c r="I110" i="11"/>
  <c r="H110" i="11"/>
  <c r="G110" i="11"/>
  <c r="F110" i="11"/>
  <c r="E110" i="11"/>
  <c r="D110" i="11"/>
  <c r="C110" i="11"/>
  <c r="Y109" i="11"/>
  <c r="X109" i="11"/>
  <c r="W109" i="11"/>
  <c r="V109" i="11"/>
  <c r="U109" i="11"/>
  <c r="T109" i="11"/>
  <c r="S109" i="11"/>
  <c r="R109" i="11"/>
  <c r="Q109" i="11"/>
  <c r="P109" i="11"/>
  <c r="O109" i="11"/>
  <c r="AD109" i="11" s="1"/>
  <c r="N109" i="11"/>
  <c r="AC109" i="11" s="1"/>
  <c r="M109" i="11"/>
  <c r="AB109" i="11" s="1"/>
  <c r="L109" i="11"/>
  <c r="AA109" i="11" s="1"/>
  <c r="K109" i="11"/>
  <c r="Z109" i="11" s="1"/>
  <c r="I109" i="11"/>
  <c r="H109" i="11"/>
  <c r="G109" i="11"/>
  <c r="F109" i="11"/>
  <c r="E109" i="11"/>
  <c r="D109" i="11"/>
  <c r="C109" i="11"/>
  <c r="Y108" i="11"/>
  <c r="X108" i="11"/>
  <c r="W108" i="11"/>
  <c r="V108" i="11"/>
  <c r="U108" i="11"/>
  <c r="T108" i="11"/>
  <c r="S108" i="11"/>
  <c r="R108" i="11"/>
  <c r="Q108" i="11"/>
  <c r="P108" i="11"/>
  <c r="O108" i="11"/>
  <c r="AD108" i="11" s="1"/>
  <c r="N108" i="11"/>
  <c r="AC108" i="11" s="1"/>
  <c r="M108" i="11"/>
  <c r="AB108" i="11" s="1"/>
  <c r="L108" i="11"/>
  <c r="AA108" i="11" s="1"/>
  <c r="K108" i="11"/>
  <c r="Z108" i="11" s="1"/>
  <c r="I108" i="11"/>
  <c r="H108" i="11"/>
  <c r="G108" i="11"/>
  <c r="F108" i="11"/>
  <c r="E108" i="11"/>
  <c r="D108" i="11"/>
  <c r="C108" i="11"/>
  <c r="Y107" i="11"/>
  <c r="X107" i="11"/>
  <c r="W107" i="11"/>
  <c r="V107" i="11"/>
  <c r="U107" i="11"/>
  <c r="T107" i="11"/>
  <c r="S107" i="11"/>
  <c r="R107" i="11"/>
  <c r="Q107" i="11"/>
  <c r="P107" i="11"/>
  <c r="O107" i="11"/>
  <c r="AD107" i="11" s="1"/>
  <c r="N107" i="11"/>
  <c r="AC107" i="11" s="1"/>
  <c r="M107" i="11"/>
  <c r="AB107" i="11" s="1"/>
  <c r="L107" i="11"/>
  <c r="AA107" i="11" s="1"/>
  <c r="K107" i="11"/>
  <c r="Z107" i="11" s="1"/>
  <c r="I107" i="11"/>
  <c r="H107" i="11"/>
  <c r="G107" i="11"/>
  <c r="F107" i="11"/>
  <c r="E107" i="11"/>
  <c r="D107" i="11"/>
  <c r="C107" i="11"/>
  <c r="Y106" i="11"/>
  <c r="X106" i="11"/>
  <c r="W106" i="11"/>
  <c r="V106" i="11"/>
  <c r="U106" i="11"/>
  <c r="T106" i="11"/>
  <c r="S106" i="11"/>
  <c r="R106" i="11"/>
  <c r="Q106" i="11"/>
  <c r="P106" i="11"/>
  <c r="O106" i="11"/>
  <c r="AD106" i="11" s="1"/>
  <c r="N106" i="11"/>
  <c r="AC106" i="11" s="1"/>
  <c r="M106" i="11"/>
  <c r="AB106" i="11" s="1"/>
  <c r="L106" i="11"/>
  <c r="AA106" i="11" s="1"/>
  <c r="K106" i="11"/>
  <c r="Z106" i="11" s="1"/>
  <c r="I106" i="11"/>
  <c r="H106" i="11"/>
  <c r="G106" i="11"/>
  <c r="F106" i="11"/>
  <c r="E106" i="11"/>
  <c r="D106" i="11"/>
  <c r="C106" i="11"/>
  <c r="Y105" i="11"/>
  <c r="X105" i="11"/>
  <c r="W105" i="11"/>
  <c r="V105" i="11"/>
  <c r="U105" i="11"/>
  <c r="T105" i="11"/>
  <c r="S105" i="11"/>
  <c r="R105" i="11"/>
  <c r="Q105" i="11"/>
  <c r="P105" i="11"/>
  <c r="O105" i="11"/>
  <c r="AD105" i="11" s="1"/>
  <c r="N105" i="11"/>
  <c r="AC105" i="11" s="1"/>
  <c r="M105" i="11"/>
  <c r="AB105" i="11" s="1"/>
  <c r="L105" i="11"/>
  <c r="AA105" i="11" s="1"/>
  <c r="K105" i="11"/>
  <c r="Z105" i="11" s="1"/>
  <c r="I105" i="11"/>
  <c r="H105" i="11"/>
  <c r="G105" i="11"/>
  <c r="F105" i="11"/>
  <c r="E105" i="11"/>
  <c r="D105" i="11"/>
  <c r="C105" i="11"/>
  <c r="Y104" i="11"/>
  <c r="X104" i="11"/>
  <c r="W104" i="11"/>
  <c r="V104" i="11"/>
  <c r="U104" i="11"/>
  <c r="T104" i="11"/>
  <c r="S104" i="11"/>
  <c r="R104" i="11"/>
  <c r="Q104" i="11"/>
  <c r="P104" i="11"/>
  <c r="O104" i="11"/>
  <c r="AD104" i="11" s="1"/>
  <c r="N104" i="11"/>
  <c r="AC104" i="11" s="1"/>
  <c r="M104" i="11"/>
  <c r="AB104" i="11" s="1"/>
  <c r="L104" i="11"/>
  <c r="AA104" i="11" s="1"/>
  <c r="K104" i="11"/>
  <c r="Z104" i="11" s="1"/>
  <c r="I104" i="11"/>
  <c r="H104" i="11"/>
  <c r="G104" i="11"/>
  <c r="F104" i="11"/>
  <c r="E104" i="11"/>
  <c r="D104" i="11"/>
  <c r="C104" i="11"/>
  <c r="Y103" i="11"/>
  <c r="X103" i="11"/>
  <c r="W103" i="11"/>
  <c r="V103" i="11"/>
  <c r="U103" i="11"/>
  <c r="T103" i="11"/>
  <c r="S103" i="11"/>
  <c r="R103" i="11"/>
  <c r="Q103" i="11"/>
  <c r="P103" i="11"/>
  <c r="O103" i="11"/>
  <c r="AD103" i="11" s="1"/>
  <c r="N103" i="11"/>
  <c r="AC103" i="11" s="1"/>
  <c r="M103" i="11"/>
  <c r="AB103" i="11" s="1"/>
  <c r="L103" i="11"/>
  <c r="AA103" i="11" s="1"/>
  <c r="K103" i="11"/>
  <c r="Z103" i="11" s="1"/>
  <c r="I103" i="11"/>
  <c r="H103" i="11"/>
  <c r="G103" i="11"/>
  <c r="F103" i="11"/>
  <c r="E103" i="11"/>
  <c r="D103" i="11"/>
  <c r="C103" i="11"/>
  <c r="Y102" i="11"/>
  <c r="X102" i="11"/>
  <c r="W102" i="11"/>
  <c r="V102" i="11"/>
  <c r="U102" i="11"/>
  <c r="T102" i="11"/>
  <c r="S102" i="11"/>
  <c r="R102" i="11"/>
  <c r="Q102" i="11"/>
  <c r="P102" i="11"/>
  <c r="O102" i="11"/>
  <c r="AD102" i="11" s="1"/>
  <c r="N102" i="11"/>
  <c r="AC102" i="11" s="1"/>
  <c r="M102" i="11"/>
  <c r="AB102" i="11" s="1"/>
  <c r="L102" i="11"/>
  <c r="AA102" i="11" s="1"/>
  <c r="K102" i="11"/>
  <c r="Z102" i="11" s="1"/>
  <c r="I102" i="11"/>
  <c r="H102" i="11"/>
  <c r="G102" i="11"/>
  <c r="F102" i="11"/>
  <c r="E102" i="11"/>
  <c r="D102" i="11"/>
  <c r="C102" i="11"/>
  <c r="Y101" i="11"/>
  <c r="X101" i="11"/>
  <c r="W101" i="11"/>
  <c r="V101" i="11"/>
  <c r="U101" i="11"/>
  <c r="T101" i="11"/>
  <c r="S101" i="11"/>
  <c r="R101" i="11"/>
  <c r="Q101" i="11"/>
  <c r="P101" i="11"/>
  <c r="O101" i="11"/>
  <c r="AD101" i="11" s="1"/>
  <c r="N101" i="11"/>
  <c r="AC101" i="11" s="1"/>
  <c r="M101" i="11"/>
  <c r="AB101" i="11" s="1"/>
  <c r="L101" i="11"/>
  <c r="AA101" i="11" s="1"/>
  <c r="K101" i="11"/>
  <c r="Z101" i="11" s="1"/>
  <c r="I101" i="11"/>
  <c r="H101" i="11"/>
  <c r="G101" i="11"/>
  <c r="F101" i="11"/>
  <c r="E101" i="11"/>
  <c r="D101" i="11"/>
  <c r="C101" i="11"/>
  <c r="Y100" i="11"/>
  <c r="X100" i="11"/>
  <c r="W100" i="11"/>
  <c r="V100" i="11"/>
  <c r="U100" i="11"/>
  <c r="T100" i="11"/>
  <c r="S100" i="11"/>
  <c r="R100" i="11"/>
  <c r="Q100" i="11"/>
  <c r="P100" i="11"/>
  <c r="O100" i="11"/>
  <c r="AD100" i="11" s="1"/>
  <c r="N100" i="11"/>
  <c r="AC100" i="11" s="1"/>
  <c r="M100" i="11"/>
  <c r="AB100" i="11" s="1"/>
  <c r="L100" i="11"/>
  <c r="AA100" i="11" s="1"/>
  <c r="K100" i="11"/>
  <c r="Z100" i="11" s="1"/>
  <c r="I100" i="11"/>
  <c r="H100" i="11"/>
  <c r="G100" i="11"/>
  <c r="F100" i="11"/>
  <c r="E100" i="11"/>
  <c r="D100" i="11"/>
  <c r="C100" i="11"/>
  <c r="Y99" i="11"/>
  <c r="X99" i="11"/>
  <c r="W99" i="11"/>
  <c r="V99" i="11"/>
  <c r="U99" i="11"/>
  <c r="T99" i="11"/>
  <c r="S99" i="11"/>
  <c r="R99" i="11"/>
  <c r="Q99" i="11"/>
  <c r="P99" i="11"/>
  <c r="O99" i="11"/>
  <c r="AD99" i="11" s="1"/>
  <c r="N99" i="11"/>
  <c r="AC99" i="11" s="1"/>
  <c r="M99" i="11"/>
  <c r="AB99" i="11" s="1"/>
  <c r="L99" i="11"/>
  <c r="AA99" i="11" s="1"/>
  <c r="K99" i="11"/>
  <c r="Z99" i="11" s="1"/>
  <c r="I99" i="11"/>
  <c r="H99" i="11"/>
  <c r="G99" i="11"/>
  <c r="F99" i="11"/>
  <c r="E99" i="11"/>
  <c r="D99" i="11"/>
  <c r="C99" i="11"/>
  <c r="Y98" i="11"/>
  <c r="X98" i="11"/>
  <c r="W98" i="11"/>
  <c r="V98" i="11"/>
  <c r="U98" i="11"/>
  <c r="T98" i="11"/>
  <c r="S98" i="11"/>
  <c r="R98" i="11"/>
  <c r="Q98" i="11"/>
  <c r="P98" i="11"/>
  <c r="O98" i="11"/>
  <c r="AD98" i="11" s="1"/>
  <c r="N98" i="11"/>
  <c r="AC98" i="11" s="1"/>
  <c r="M98" i="11"/>
  <c r="AB98" i="11" s="1"/>
  <c r="L98" i="11"/>
  <c r="AA98" i="11" s="1"/>
  <c r="K98" i="11"/>
  <c r="Z98" i="11" s="1"/>
  <c r="I98" i="11"/>
  <c r="H98" i="11"/>
  <c r="G98" i="11"/>
  <c r="F98" i="11"/>
  <c r="E98" i="11"/>
  <c r="D98" i="11"/>
  <c r="C98" i="11"/>
  <c r="Y97" i="11"/>
  <c r="X97" i="11"/>
  <c r="W97" i="11"/>
  <c r="V97" i="11"/>
  <c r="U97" i="11"/>
  <c r="T97" i="11"/>
  <c r="S97" i="11"/>
  <c r="R97" i="11"/>
  <c r="Q97" i="11"/>
  <c r="P97" i="11"/>
  <c r="O97" i="11"/>
  <c r="AD97" i="11" s="1"/>
  <c r="N97" i="11"/>
  <c r="AC97" i="11" s="1"/>
  <c r="M97" i="11"/>
  <c r="AB97" i="11" s="1"/>
  <c r="L97" i="11"/>
  <c r="AA97" i="11" s="1"/>
  <c r="K97" i="11"/>
  <c r="Z97" i="11" s="1"/>
  <c r="I97" i="11"/>
  <c r="H97" i="11"/>
  <c r="G97" i="11"/>
  <c r="F97" i="11"/>
  <c r="E97" i="11"/>
  <c r="D97" i="11"/>
  <c r="C97" i="11"/>
  <c r="Y96" i="11"/>
  <c r="X96" i="11"/>
  <c r="W96" i="11"/>
  <c r="V96" i="11"/>
  <c r="U96" i="11"/>
  <c r="T96" i="11"/>
  <c r="S96" i="11"/>
  <c r="R96" i="11"/>
  <c r="Q96" i="11"/>
  <c r="P96" i="11"/>
  <c r="O96" i="11"/>
  <c r="AD96" i="11" s="1"/>
  <c r="N96" i="11"/>
  <c r="AC96" i="11" s="1"/>
  <c r="M96" i="11"/>
  <c r="AB96" i="11" s="1"/>
  <c r="L96" i="11"/>
  <c r="AA96" i="11" s="1"/>
  <c r="K96" i="11"/>
  <c r="Z96" i="11" s="1"/>
  <c r="I96" i="11"/>
  <c r="H96" i="11"/>
  <c r="G96" i="11"/>
  <c r="F96" i="11"/>
  <c r="E96" i="11"/>
  <c r="D96" i="11"/>
  <c r="C96" i="11"/>
  <c r="Y95" i="11"/>
  <c r="X95" i="11"/>
  <c r="W95" i="11"/>
  <c r="V95" i="11"/>
  <c r="U95" i="11"/>
  <c r="T95" i="11"/>
  <c r="S95" i="11"/>
  <c r="R95" i="11"/>
  <c r="Q95" i="11"/>
  <c r="P95" i="11"/>
  <c r="O95" i="11"/>
  <c r="AD95" i="11" s="1"/>
  <c r="N95" i="11"/>
  <c r="AC95" i="11" s="1"/>
  <c r="M95" i="11"/>
  <c r="AB95" i="11" s="1"/>
  <c r="L95" i="11"/>
  <c r="AA95" i="11" s="1"/>
  <c r="K95" i="11"/>
  <c r="Z95" i="11" s="1"/>
  <c r="I95" i="11"/>
  <c r="H95" i="11"/>
  <c r="G95" i="11"/>
  <c r="F95" i="11"/>
  <c r="E95" i="11"/>
  <c r="D95" i="11"/>
  <c r="C95" i="11"/>
  <c r="Y94" i="11"/>
  <c r="X94" i="11"/>
  <c r="W94" i="11"/>
  <c r="V94" i="11"/>
  <c r="U94" i="11"/>
  <c r="T94" i="11"/>
  <c r="S94" i="11"/>
  <c r="R94" i="11"/>
  <c r="Q94" i="11"/>
  <c r="P94" i="11"/>
  <c r="O94" i="11"/>
  <c r="AD94" i="11" s="1"/>
  <c r="N94" i="11"/>
  <c r="AC94" i="11" s="1"/>
  <c r="M94" i="11"/>
  <c r="AB94" i="11" s="1"/>
  <c r="L94" i="11"/>
  <c r="AA94" i="11" s="1"/>
  <c r="K94" i="11"/>
  <c r="Z94" i="11" s="1"/>
  <c r="I94" i="11"/>
  <c r="H94" i="11"/>
  <c r="G94" i="11"/>
  <c r="F94" i="11"/>
  <c r="E94" i="11"/>
  <c r="D94" i="11"/>
  <c r="C94" i="11"/>
  <c r="Y93" i="11"/>
  <c r="X93" i="11"/>
  <c r="W93" i="11"/>
  <c r="V93" i="11"/>
  <c r="U93" i="11"/>
  <c r="T93" i="11"/>
  <c r="S93" i="11"/>
  <c r="R93" i="11"/>
  <c r="Q93" i="11"/>
  <c r="P93" i="11"/>
  <c r="O93" i="11"/>
  <c r="AD93" i="11" s="1"/>
  <c r="N93" i="11"/>
  <c r="AC93" i="11" s="1"/>
  <c r="M93" i="11"/>
  <c r="AB93" i="11" s="1"/>
  <c r="L93" i="11"/>
  <c r="AA93" i="11" s="1"/>
  <c r="K93" i="11"/>
  <c r="Z93" i="11" s="1"/>
  <c r="I93" i="11"/>
  <c r="H93" i="11"/>
  <c r="G93" i="11"/>
  <c r="F93" i="11"/>
  <c r="E93" i="11"/>
  <c r="D93" i="11"/>
  <c r="C93" i="11"/>
  <c r="Y92" i="11"/>
  <c r="X92" i="11"/>
  <c r="W92" i="11"/>
  <c r="V92" i="11"/>
  <c r="U92" i="11"/>
  <c r="T92" i="11"/>
  <c r="S92" i="11"/>
  <c r="R92" i="11"/>
  <c r="Q92" i="11"/>
  <c r="P92" i="11"/>
  <c r="O92" i="11"/>
  <c r="AD92" i="11" s="1"/>
  <c r="N92" i="11"/>
  <c r="AC92" i="11" s="1"/>
  <c r="M92" i="11"/>
  <c r="AB92" i="11" s="1"/>
  <c r="L92" i="11"/>
  <c r="AA92" i="11" s="1"/>
  <c r="K92" i="11"/>
  <c r="Z92" i="11" s="1"/>
  <c r="I92" i="11"/>
  <c r="H92" i="11"/>
  <c r="G92" i="11"/>
  <c r="F92" i="11"/>
  <c r="E92" i="11"/>
  <c r="D92" i="11"/>
  <c r="C92" i="11"/>
  <c r="Y91" i="11"/>
  <c r="X91" i="11"/>
  <c r="W91" i="11"/>
  <c r="V91" i="11"/>
  <c r="U91" i="11"/>
  <c r="T91" i="11"/>
  <c r="S91" i="11"/>
  <c r="R91" i="11"/>
  <c r="Q91" i="11"/>
  <c r="P91" i="11"/>
  <c r="O91" i="11"/>
  <c r="AD91" i="11" s="1"/>
  <c r="N91" i="11"/>
  <c r="AC91" i="11" s="1"/>
  <c r="M91" i="11"/>
  <c r="AB91" i="11" s="1"/>
  <c r="L91" i="11"/>
  <c r="AA91" i="11" s="1"/>
  <c r="K91" i="11"/>
  <c r="Z91" i="11" s="1"/>
  <c r="I91" i="11"/>
  <c r="H91" i="11"/>
  <c r="G91" i="11"/>
  <c r="F91" i="11"/>
  <c r="E91" i="11"/>
  <c r="D91" i="11"/>
  <c r="C91" i="11"/>
  <c r="Y90" i="11"/>
  <c r="X90" i="11"/>
  <c r="W90" i="11"/>
  <c r="V90" i="11"/>
  <c r="U90" i="11"/>
  <c r="T90" i="11"/>
  <c r="S90" i="11"/>
  <c r="R90" i="11"/>
  <c r="Q90" i="11"/>
  <c r="P90" i="11"/>
  <c r="O90" i="11"/>
  <c r="AD90" i="11" s="1"/>
  <c r="N90" i="11"/>
  <c r="AC90" i="11" s="1"/>
  <c r="M90" i="11"/>
  <c r="AB90" i="11" s="1"/>
  <c r="L90" i="11"/>
  <c r="AA90" i="11" s="1"/>
  <c r="K90" i="11"/>
  <c r="Z90" i="11" s="1"/>
  <c r="I90" i="11"/>
  <c r="H90" i="11"/>
  <c r="G90" i="11"/>
  <c r="F90" i="11"/>
  <c r="E90" i="11"/>
  <c r="D90" i="11"/>
  <c r="C90" i="11"/>
  <c r="Y89" i="11"/>
  <c r="X89" i="11"/>
  <c r="W89" i="11"/>
  <c r="V89" i="11"/>
  <c r="U89" i="11"/>
  <c r="T89" i="11"/>
  <c r="S89" i="11"/>
  <c r="R89" i="11"/>
  <c r="Q89" i="11"/>
  <c r="P89" i="11"/>
  <c r="O89" i="11"/>
  <c r="AD89" i="11" s="1"/>
  <c r="N89" i="11"/>
  <c r="AC89" i="11" s="1"/>
  <c r="M89" i="11"/>
  <c r="AB89" i="11" s="1"/>
  <c r="L89" i="11"/>
  <c r="AA89" i="11" s="1"/>
  <c r="K89" i="11"/>
  <c r="Z89" i="11" s="1"/>
  <c r="I89" i="11"/>
  <c r="H89" i="11"/>
  <c r="G89" i="11"/>
  <c r="F89" i="11"/>
  <c r="E89" i="11"/>
  <c r="D89" i="11"/>
  <c r="C89" i="11"/>
  <c r="Y88" i="11"/>
  <c r="X88" i="11"/>
  <c r="W88" i="11"/>
  <c r="V88" i="11"/>
  <c r="U88" i="11"/>
  <c r="T88" i="11"/>
  <c r="S88" i="11"/>
  <c r="R88" i="11"/>
  <c r="Q88" i="11"/>
  <c r="P88" i="11"/>
  <c r="O88" i="11"/>
  <c r="AD88" i="11" s="1"/>
  <c r="N88" i="11"/>
  <c r="AC88" i="11" s="1"/>
  <c r="M88" i="11"/>
  <c r="AB88" i="11" s="1"/>
  <c r="L88" i="11"/>
  <c r="AA88" i="11" s="1"/>
  <c r="K88" i="11"/>
  <c r="Z88" i="11" s="1"/>
  <c r="I88" i="11"/>
  <c r="H88" i="11"/>
  <c r="G88" i="11"/>
  <c r="F88" i="11"/>
  <c r="E88" i="11"/>
  <c r="D88" i="11"/>
  <c r="C88" i="11"/>
  <c r="Y87" i="11"/>
  <c r="X87" i="11"/>
  <c r="W87" i="11"/>
  <c r="V87" i="11"/>
  <c r="U87" i="11"/>
  <c r="T87" i="11"/>
  <c r="S87" i="11"/>
  <c r="R87" i="11"/>
  <c r="Q87" i="11"/>
  <c r="P87" i="11"/>
  <c r="O87" i="11"/>
  <c r="AD87" i="11" s="1"/>
  <c r="N87" i="11"/>
  <c r="AC87" i="11" s="1"/>
  <c r="M87" i="11"/>
  <c r="AB87" i="11" s="1"/>
  <c r="L87" i="11"/>
  <c r="AA87" i="11" s="1"/>
  <c r="K87" i="11"/>
  <c r="Z87" i="11" s="1"/>
  <c r="I87" i="11"/>
  <c r="H87" i="11"/>
  <c r="G87" i="11"/>
  <c r="F87" i="11"/>
  <c r="E87" i="11"/>
  <c r="D87" i="11"/>
  <c r="C87" i="11"/>
  <c r="Y86" i="11"/>
  <c r="X86" i="11"/>
  <c r="W86" i="11"/>
  <c r="V86" i="11"/>
  <c r="U86" i="11"/>
  <c r="T86" i="11"/>
  <c r="S86" i="11"/>
  <c r="R86" i="11"/>
  <c r="Q86" i="11"/>
  <c r="P86" i="11"/>
  <c r="O86" i="11"/>
  <c r="AD86" i="11" s="1"/>
  <c r="N86" i="11"/>
  <c r="AC86" i="11" s="1"/>
  <c r="M86" i="11"/>
  <c r="AB86" i="11" s="1"/>
  <c r="L86" i="11"/>
  <c r="AA86" i="11" s="1"/>
  <c r="K86" i="11"/>
  <c r="Z86" i="11" s="1"/>
  <c r="I86" i="11"/>
  <c r="H86" i="11"/>
  <c r="G86" i="11"/>
  <c r="F86" i="11"/>
  <c r="E86" i="11"/>
  <c r="D86" i="11"/>
  <c r="C86" i="11"/>
  <c r="Y85" i="11"/>
  <c r="X85" i="11"/>
  <c r="W85" i="11"/>
  <c r="V85" i="11"/>
  <c r="U85" i="11"/>
  <c r="T85" i="11"/>
  <c r="S85" i="11"/>
  <c r="R85" i="11"/>
  <c r="Q85" i="11"/>
  <c r="P85" i="11"/>
  <c r="O85" i="11"/>
  <c r="AD85" i="11" s="1"/>
  <c r="N85" i="11"/>
  <c r="AC85" i="11" s="1"/>
  <c r="M85" i="11"/>
  <c r="AB85" i="11" s="1"/>
  <c r="L85" i="11"/>
  <c r="AA85" i="11" s="1"/>
  <c r="K85" i="11"/>
  <c r="Z85" i="11" s="1"/>
  <c r="I85" i="11"/>
  <c r="H85" i="11"/>
  <c r="G85" i="11"/>
  <c r="F85" i="11"/>
  <c r="E85" i="11"/>
  <c r="D85" i="11"/>
  <c r="C85" i="11"/>
  <c r="Y84" i="11"/>
  <c r="X84" i="11"/>
  <c r="W84" i="11"/>
  <c r="V84" i="11"/>
  <c r="U84" i="11"/>
  <c r="T84" i="11"/>
  <c r="S84" i="11"/>
  <c r="R84" i="11"/>
  <c r="Q84" i="11"/>
  <c r="P84" i="11"/>
  <c r="O84" i="11"/>
  <c r="AD84" i="11" s="1"/>
  <c r="N84" i="11"/>
  <c r="AC84" i="11" s="1"/>
  <c r="M84" i="11"/>
  <c r="AB84" i="11" s="1"/>
  <c r="L84" i="11"/>
  <c r="AA84" i="11" s="1"/>
  <c r="K84" i="11"/>
  <c r="Z84" i="11" s="1"/>
  <c r="I84" i="11"/>
  <c r="H84" i="11"/>
  <c r="G84" i="11"/>
  <c r="F84" i="11"/>
  <c r="E84" i="11"/>
  <c r="D84" i="11"/>
  <c r="C84" i="11"/>
  <c r="Y80" i="11"/>
  <c r="X80" i="11"/>
  <c r="W80" i="11"/>
  <c r="V80" i="11"/>
  <c r="U80" i="11"/>
  <c r="T80" i="11"/>
  <c r="S80" i="11"/>
  <c r="R80" i="11"/>
  <c r="Q80" i="11"/>
  <c r="P80" i="11"/>
  <c r="O80" i="11"/>
  <c r="AD80" i="11" s="1"/>
  <c r="N80" i="11"/>
  <c r="AC80" i="11" s="1"/>
  <c r="M80" i="11"/>
  <c r="AB80" i="11" s="1"/>
  <c r="L80" i="11"/>
  <c r="AA80" i="11" s="1"/>
  <c r="K80" i="11"/>
  <c r="Z80" i="11" s="1"/>
  <c r="I80" i="11"/>
  <c r="H80" i="11"/>
  <c r="G80" i="11"/>
  <c r="F80" i="11"/>
  <c r="E80" i="11"/>
  <c r="D80" i="11"/>
  <c r="C80" i="11"/>
  <c r="Y79" i="11"/>
  <c r="X79" i="11"/>
  <c r="W79" i="11"/>
  <c r="V79" i="11"/>
  <c r="U79" i="11"/>
  <c r="T79" i="11"/>
  <c r="S79" i="11"/>
  <c r="R79" i="11"/>
  <c r="Q79" i="11"/>
  <c r="P79" i="11"/>
  <c r="O79" i="11"/>
  <c r="AD79" i="11" s="1"/>
  <c r="N79" i="11"/>
  <c r="AC79" i="11" s="1"/>
  <c r="M79" i="11"/>
  <c r="AB79" i="11" s="1"/>
  <c r="L79" i="11"/>
  <c r="AA79" i="11" s="1"/>
  <c r="K79" i="11"/>
  <c r="Z79" i="11" s="1"/>
  <c r="I79" i="11"/>
  <c r="H79" i="11"/>
  <c r="G79" i="11"/>
  <c r="F79" i="11"/>
  <c r="E79" i="11"/>
  <c r="D79" i="11"/>
  <c r="C79" i="11"/>
  <c r="Y77" i="11"/>
  <c r="X77" i="11"/>
  <c r="W77" i="11"/>
  <c r="V77" i="11"/>
  <c r="U77" i="11"/>
  <c r="T77" i="11"/>
  <c r="S77" i="11"/>
  <c r="R77" i="11"/>
  <c r="Q77" i="11"/>
  <c r="P77" i="11"/>
  <c r="O77" i="11"/>
  <c r="AD77" i="11" s="1"/>
  <c r="N77" i="11"/>
  <c r="AC77" i="11" s="1"/>
  <c r="M77" i="11"/>
  <c r="AB77" i="11" s="1"/>
  <c r="L77" i="11"/>
  <c r="AA77" i="11" s="1"/>
  <c r="K77" i="11"/>
  <c r="Z77" i="11" s="1"/>
  <c r="I77" i="11"/>
  <c r="H77" i="11"/>
  <c r="G77" i="11"/>
  <c r="F77" i="11"/>
  <c r="E77" i="11"/>
  <c r="D77" i="11"/>
  <c r="C77" i="11"/>
  <c r="Y76" i="11"/>
  <c r="X76" i="11"/>
  <c r="W76" i="11"/>
  <c r="V76" i="11"/>
  <c r="U76" i="11"/>
  <c r="T76" i="11"/>
  <c r="S76" i="11"/>
  <c r="R76" i="11"/>
  <c r="Q76" i="11"/>
  <c r="P76" i="11"/>
  <c r="O76" i="11"/>
  <c r="AD76" i="11" s="1"/>
  <c r="N76" i="11"/>
  <c r="AC76" i="11" s="1"/>
  <c r="M76" i="11"/>
  <c r="AB76" i="11" s="1"/>
  <c r="L76" i="11"/>
  <c r="AA76" i="11" s="1"/>
  <c r="K76" i="11"/>
  <c r="Z76" i="11" s="1"/>
  <c r="I76" i="11"/>
  <c r="H76" i="11"/>
  <c r="G76" i="11"/>
  <c r="F76" i="11"/>
  <c r="E76" i="11"/>
  <c r="D76" i="11"/>
  <c r="C76" i="11"/>
  <c r="Y75" i="11"/>
  <c r="X75" i="11"/>
  <c r="W75" i="11"/>
  <c r="V75" i="11"/>
  <c r="U75" i="11"/>
  <c r="T75" i="11"/>
  <c r="S75" i="11"/>
  <c r="R75" i="11"/>
  <c r="Q75" i="11"/>
  <c r="P75" i="11"/>
  <c r="O75" i="11"/>
  <c r="AD75" i="11" s="1"/>
  <c r="N75" i="11"/>
  <c r="AC75" i="11" s="1"/>
  <c r="M75" i="11"/>
  <c r="AB75" i="11" s="1"/>
  <c r="L75" i="11"/>
  <c r="AA75" i="11" s="1"/>
  <c r="K75" i="11"/>
  <c r="Z75" i="11" s="1"/>
  <c r="I75" i="11"/>
  <c r="H75" i="11"/>
  <c r="G75" i="11"/>
  <c r="F75" i="11"/>
  <c r="E75" i="11"/>
  <c r="D75" i="11"/>
  <c r="C75" i="11"/>
  <c r="Y74" i="11"/>
  <c r="X74" i="11"/>
  <c r="W74" i="11"/>
  <c r="V74" i="11"/>
  <c r="U74" i="11"/>
  <c r="T74" i="11"/>
  <c r="S74" i="11"/>
  <c r="R74" i="11"/>
  <c r="Q74" i="11"/>
  <c r="P74" i="11"/>
  <c r="O74" i="11"/>
  <c r="AD74" i="11" s="1"/>
  <c r="N74" i="11"/>
  <c r="AC74" i="11" s="1"/>
  <c r="M74" i="11"/>
  <c r="AB74" i="11" s="1"/>
  <c r="L74" i="11"/>
  <c r="AA74" i="11" s="1"/>
  <c r="K74" i="11"/>
  <c r="Z74" i="11" s="1"/>
  <c r="I74" i="11"/>
  <c r="H74" i="11"/>
  <c r="G74" i="11"/>
  <c r="F74" i="11"/>
  <c r="E74" i="11"/>
  <c r="D74" i="11"/>
  <c r="C74" i="11"/>
  <c r="Y73" i="11"/>
  <c r="X73" i="11"/>
  <c r="W73" i="11"/>
  <c r="V73" i="11"/>
  <c r="U73" i="11"/>
  <c r="T73" i="11"/>
  <c r="S73" i="11"/>
  <c r="R73" i="11"/>
  <c r="Q73" i="11"/>
  <c r="P73" i="11"/>
  <c r="O73" i="11"/>
  <c r="AD73" i="11" s="1"/>
  <c r="N73" i="11"/>
  <c r="AC73" i="11" s="1"/>
  <c r="M73" i="11"/>
  <c r="AB73" i="11" s="1"/>
  <c r="L73" i="11"/>
  <c r="AA73" i="11" s="1"/>
  <c r="K73" i="11"/>
  <c r="Z73" i="11" s="1"/>
  <c r="I73" i="11"/>
  <c r="H73" i="11"/>
  <c r="G73" i="11"/>
  <c r="F73" i="11"/>
  <c r="E73" i="11"/>
  <c r="D73" i="11"/>
  <c r="C73" i="11"/>
  <c r="Y72" i="11"/>
  <c r="X72" i="11"/>
  <c r="W72" i="11"/>
  <c r="V72" i="11"/>
  <c r="U72" i="11"/>
  <c r="T72" i="11"/>
  <c r="S72" i="11"/>
  <c r="R72" i="11"/>
  <c r="Q72" i="11"/>
  <c r="P72" i="11"/>
  <c r="O72" i="11"/>
  <c r="AD72" i="11" s="1"/>
  <c r="N72" i="11"/>
  <c r="AC72" i="11" s="1"/>
  <c r="M72" i="11"/>
  <c r="AB72" i="11" s="1"/>
  <c r="L72" i="11"/>
  <c r="AA72" i="11" s="1"/>
  <c r="K72" i="11"/>
  <c r="Z72" i="11" s="1"/>
  <c r="I72" i="11"/>
  <c r="H72" i="11"/>
  <c r="G72" i="11"/>
  <c r="F72" i="11"/>
  <c r="E72" i="11"/>
  <c r="D72" i="11"/>
  <c r="C72" i="11"/>
  <c r="Y71" i="11"/>
  <c r="X71" i="11"/>
  <c r="W71" i="11"/>
  <c r="V71" i="11"/>
  <c r="U71" i="11"/>
  <c r="T71" i="11"/>
  <c r="S71" i="11"/>
  <c r="R71" i="11"/>
  <c r="Q71" i="11"/>
  <c r="P71" i="11"/>
  <c r="O71" i="11"/>
  <c r="AD71" i="11" s="1"/>
  <c r="N71" i="11"/>
  <c r="AC71" i="11" s="1"/>
  <c r="M71" i="11"/>
  <c r="AB71" i="11" s="1"/>
  <c r="L71" i="11"/>
  <c r="AA71" i="11" s="1"/>
  <c r="K71" i="11"/>
  <c r="Z71" i="11" s="1"/>
  <c r="I71" i="11"/>
  <c r="H71" i="11"/>
  <c r="G71" i="11"/>
  <c r="F71" i="11"/>
  <c r="E71" i="11"/>
  <c r="D71" i="11"/>
  <c r="C71" i="11"/>
  <c r="Y70" i="11"/>
  <c r="X70" i="11"/>
  <c r="W70" i="11"/>
  <c r="V70" i="11"/>
  <c r="U70" i="11"/>
  <c r="T70" i="11"/>
  <c r="S70" i="11"/>
  <c r="R70" i="11"/>
  <c r="Q70" i="11"/>
  <c r="P70" i="11"/>
  <c r="O70" i="11"/>
  <c r="AD70" i="11" s="1"/>
  <c r="N70" i="11"/>
  <c r="AC70" i="11" s="1"/>
  <c r="M70" i="11"/>
  <c r="AB70" i="11" s="1"/>
  <c r="L70" i="11"/>
  <c r="AA70" i="11" s="1"/>
  <c r="K70" i="11"/>
  <c r="Z70" i="11" s="1"/>
  <c r="I70" i="11"/>
  <c r="H70" i="11"/>
  <c r="G70" i="11"/>
  <c r="F70" i="11"/>
  <c r="E70" i="11"/>
  <c r="D70" i="11"/>
  <c r="C70" i="11"/>
  <c r="Y69" i="11"/>
  <c r="X69" i="11"/>
  <c r="W69" i="11"/>
  <c r="V69" i="11"/>
  <c r="U69" i="11"/>
  <c r="T69" i="11"/>
  <c r="S69" i="11"/>
  <c r="R69" i="11"/>
  <c r="Q69" i="11"/>
  <c r="P69" i="11"/>
  <c r="O69" i="11"/>
  <c r="AD69" i="11" s="1"/>
  <c r="N69" i="11"/>
  <c r="AC69" i="11" s="1"/>
  <c r="M69" i="11"/>
  <c r="AB69" i="11" s="1"/>
  <c r="L69" i="11"/>
  <c r="AA69" i="11" s="1"/>
  <c r="K69" i="11"/>
  <c r="Z69" i="11" s="1"/>
  <c r="I69" i="11"/>
  <c r="H69" i="11"/>
  <c r="G69" i="11"/>
  <c r="F69" i="11"/>
  <c r="E69" i="11"/>
  <c r="D69" i="11"/>
  <c r="C69" i="11"/>
  <c r="Y68" i="11"/>
  <c r="X68" i="11"/>
  <c r="W68" i="11"/>
  <c r="V68" i="11"/>
  <c r="U68" i="11"/>
  <c r="T68" i="11"/>
  <c r="S68" i="11"/>
  <c r="R68" i="11"/>
  <c r="Q68" i="11"/>
  <c r="P68" i="11"/>
  <c r="O68" i="11"/>
  <c r="AD68" i="11" s="1"/>
  <c r="N68" i="11"/>
  <c r="AC68" i="11" s="1"/>
  <c r="M68" i="11"/>
  <c r="AB68" i="11" s="1"/>
  <c r="L68" i="11"/>
  <c r="AA68" i="11" s="1"/>
  <c r="K68" i="11"/>
  <c r="Z68" i="11" s="1"/>
  <c r="I68" i="11"/>
  <c r="H68" i="11"/>
  <c r="G68" i="11"/>
  <c r="F68" i="11"/>
  <c r="E68" i="11"/>
  <c r="D68" i="11"/>
  <c r="C68" i="11"/>
  <c r="Y43" i="11"/>
  <c r="X43" i="11"/>
  <c r="W43" i="11"/>
  <c r="V43" i="11"/>
  <c r="U43" i="11"/>
  <c r="T43" i="11"/>
  <c r="S43" i="11"/>
  <c r="R43" i="11"/>
  <c r="Q43" i="11"/>
  <c r="P43" i="11"/>
  <c r="O43" i="11"/>
  <c r="AD43" i="11" s="1"/>
  <c r="N43" i="11"/>
  <c r="AC43" i="11" s="1"/>
  <c r="M43" i="11"/>
  <c r="AB43" i="11" s="1"/>
  <c r="L43" i="11"/>
  <c r="AA43" i="11" s="1"/>
  <c r="K43" i="11"/>
  <c r="Z43" i="11" s="1"/>
  <c r="I43" i="11"/>
  <c r="H43" i="11"/>
  <c r="G43" i="11"/>
  <c r="F43" i="11"/>
  <c r="E43" i="11"/>
  <c r="D43" i="11"/>
  <c r="C43" i="11"/>
  <c r="Y42" i="11"/>
  <c r="X42" i="11"/>
  <c r="W42" i="11"/>
  <c r="V42" i="11"/>
  <c r="U42" i="11"/>
  <c r="T42" i="11"/>
  <c r="S42" i="11"/>
  <c r="R42" i="11"/>
  <c r="Q42" i="11"/>
  <c r="P42" i="11"/>
  <c r="O42" i="11"/>
  <c r="AD42" i="11" s="1"/>
  <c r="N42" i="11"/>
  <c r="AC42" i="11" s="1"/>
  <c r="M42" i="11"/>
  <c r="AB42" i="11" s="1"/>
  <c r="L42" i="11"/>
  <c r="AA42" i="11" s="1"/>
  <c r="K42" i="11"/>
  <c r="Z42" i="11" s="1"/>
  <c r="I42" i="11"/>
  <c r="H42" i="11"/>
  <c r="G42" i="11"/>
  <c r="F42" i="11"/>
  <c r="E42" i="11"/>
  <c r="D42" i="11"/>
  <c r="C42" i="11"/>
  <c r="Y41" i="11"/>
  <c r="X41" i="11"/>
  <c r="W41" i="11"/>
  <c r="V41" i="11"/>
  <c r="U41" i="11"/>
  <c r="T41" i="11"/>
  <c r="S41" i="11"/>
  <c r="R41" i="11"/>
  <c r="Q41" i="11"/>
  <c r="P41" i="11"/>
  <c r="O41" i="11"/>
  <c r="AD41" i="11" s="1"/>
  <c r="N41" i="11"/>
  <c r="AC41" i="11" s="1"/>
  <c r="M41" i="11"/>
  <c r="AB41" i="11" s="1"/>
  <c r="L41" i="11"/>
  <c r="AA41" i="11" s="1"/>
  <c r="K41" i="11"/>
  <c r="Z41" i="11" s="1"/>
  <c r="I41" i="11"/>
  <c r="H41" i="11"/>
  <c r="G41" i="11"/>
  <c r="F41" i="11"/>
  <c r="E41" i="11"/>
  <c r="D41" i="11"/>
  <c r="C41" i="11"/>
  <c r="Y40" i="11"/>
  <c r="X40" i="11"/>
  <c r="W40" i="11"/>
  <c r="V40" i="11"/>
  <c r="U40" i="11"/>
  <c r="T40" i="11"/>
  <c r="S40" i="11"/>
  <c r="R40" i="11"/>
  <c r="Q40" i="11"/>
  <c r="P40" i="11"/>
  <c r="O40" i="11"/>
  <c r="AD40" i="11" s="1"/>
  <c r="N40" i="11"/>
  <c r="AC40" i="11" s="1"/>
  <c r="M40" i="11"/>
  <c r="AB40" i="11" s="1"/>
  <c r="L40" i="11"/>
  <c r="AA40" i="11" s="1"/>
  <c r="K40" i="11"/>
  <c r="Z40" i="11" s="1"/>
  <c r="I40" i="11"/>
  <c r="H40" i="11"/>
  <c r="G40" i="11"/>
  <c r="F40" i="11"/>
  <c r="E40" i="11"/>
  <c r="D40" i="11"/>
  <c r="C40" i="11"/>
  <c r="Y39" i="11"/>
  <c r="X39" i="11"/>
  <c r="W39" i="11"/>
  <c r="V39" i="11"/>
  <c r="U39" i="11"/>
  <c r="T39" i="11"/>
  <c r="S39" i="11"/>
  <c r="R39" i="11"/>
  <c r="Q39" i="11"/>
  <c r="P39" i="11"/>
  <c r="O39" i="11"/>
  <c r="AD39" i="11" s="1"/>
  <c r="N39" i="11"/>
  <c r="AC39" i="11" s="1"/>
  <c r="M39" i="11"/>
  <c r="AB39" i="11" s="1"/>
  <c r="L39" i="11"/>
  <c r="AA39" i="11" s="1"/>
  <c r="K39" i="11"/>
  <c r="Z39" i="11" s="1"/>
  <c r="I39" i="11"/>
  <c r="H39" i="11"/>
  <c r="G39" i="11"/>
  <c r="F39" i="11"/>
  <c r="E39" i="11"/>
  <c r="D39" i="11"/>
  <c r="C39" i="11"/>
  <c r="Y38" i="11"/>
  <c r="X38" i="11"/>
  <c r="W38" i="11"/>
  <c r="V38" i="11"/>
  <c r="U38" i="11"/>
  <c r="T38" i="11"/>
  <c r="S38" i="11"/>
  <c r="R38" i="11"/>
  <c r="Q38" i="11"/>
  <c r="P38" i="11"/>
  <c r="O38" i="11"/>
  <c r="AD38" i="11" s="1"/>
  <c r="N38" i="11"/>
  <c r="AC38" i="11" s="1"/>
  <c r="M38" i="11"/>
  <c r="AB38" i="11" s="1"/>
  <c r="L38" i="11"/>
  <c r="AA38" i="11" s="1"/>
  <c r="K38" i="11"/>
  <c r="Z38" i="11" s="1"/>
  <c r="I38" i="11"/>
  <c r="H38" i="11"/>
  <c r="G38" i="11"/>
  <c r="F38" i="11"/>
  <c r="E38" i="11"/>
  <c r="D38" i="11"/>
  <c r="C38" i="11"/>
  <c r="Y37" i="11"/>
  <c r="X37" i="11"/>
  <c r="W37" i="11"/>
  <c r="V37" i="11"/>
  <c r="U37" i="11"/>
  <c r="T37" i="11"/>
  <c r="S37" i="11"/>
  <c r="R37" i="11"/>
  <c r="Q37" i="11"/>
  <c r="P37" i="11"/>
  <c r="O37" i="11"/>
  <c r="AD37" i="11" s="1"/>
  <c r="N37" i="11"/>
  <c r="AC37" i="11" s="1"/>
  <c r="M37" i="11"/>
  <c r="AB37" i="11" s="1"/>
  <c r="L37" i="11"/>
  <c r="AA37" i="11" s="1"/>
  <c r="K37" i="11"/>
  <c r="Z37" i="11" s="1"/>
  <c r="I37" i="11"/>
  <c r="H37" i="11"/>
  <c r="G37" i="11"/>
  <c r="F37" i="11"/>
  <c r="E37" i="11"/>
  <c r="D37" i="11"/>
  <c r="C37" i="11"/>
  <c r="Y36" i="11"/>
  <c r="X36" i="11"/>
  <c r="W36" i="11"/>
  <c r="V36" i="11"/>
  <c r="U36" i="11"/>
  <c r="T36" i="11"/>
  <c r="S36" i="11"/>
  <c r="R36" i="11"/>
  <c r="Q36" i="11"/>
  <c r="P36" i="11"/>
  <c r="O36" i="11"/>
  <c r="AD36" i="11" s="1"/>
  <c r="N36" i="11"/>
  <c r="AC36" i="11" s="1"/>
  <c r="M36" i="11"/>
  <c r="AB36" i="11" s="1"/>
  <c r="L36" i="11"/>
  <c r="AA36" i="11" s="1"/>
  <c r="K36" i="11"/>
  <c r="Z36" i="11" s="1"/>
  <c r="I36" i="11"/>
  <c r="H36" i="11"/>
  <c r="G36" i="11"/>
  <c r="F36" i="11"/>
  <c r="E36" i="11"/>
  <c r="D36" i="11"/>
  <c r="C36" i="11"/>
  <c r="Y35" i="11"/>
  <c r="X35" i="11"/>
  <c r="W35" i="11"/>
  <c r="V35" i="11"/>
  <c r="U35" i="11"/>
  <c r="T35" i="11"/>
  <c r="S35" i="11"/>
  <c r="R35" i="11"/>
  <c r="Q35" i="11"/>
  <c r="P35" i="11"/>
  <c r="O35" i="11"/>
  <c r="AD35" i="11" s="1"/>
  <c r="N35" i="11"/>
  <c r="AC35" i="11" s="1"/>
  <c r="M35" i="11"/>
  <c r="AB35" i="11" s="1"/>
  <c r="L35" i="11"/>
  <c r="AA35" i="11" s="1"/>
  <c r="K35" i="11"/>
  <c r="Z35" i="11" s="1"/>
  <c r="I35" i="11"/>
  <c r="H35" i="11"/>
  <c r="G35" i="11"/>
  <c r="F35" i="11"/>
  <c r="E35" i="11"/>
  <c r="D35" i="11"/>
  <c r="C35" i="11"/>
  <c r="Y34" i="11"/>
  <c r="X34" i="11"/>
  <c r="W34" i="11"/>
  <c r="V34" i="11"/>
  <c r="U34" i="11"/>
  <c r="T34" i="11"/>
  <c r="S34" i="11"/>
  <c r="R34" i="11"/>
  <c r="Q34" i="11"/>
  <c r="P34" i="11"/>
  <c r="O34" i="11"/>
  <c r="AD34" i="11" s="1"/>
  <c r="N34" i="11"/>
  <c r="AC34" i="11" s="1"/>
  <c r="M34" i="11"/>
  <c r="AB34" i="11" s="1"/>
  <c r="L34" i="11"/>
  <c r="AA34" i="11" s="1"/>
  <c r="K34" i="11"/>
  <c r="Z34" i="11" s="1"/>
  <c r="I34" i="11"/>
  <c r="H34" i="11"/>
  <c r="G34" i="11"/>
  <c r="F34" i="11"/>
  <c r="E34" i="11"/>
  <c r="D34" i="11"/>
  <c r="C34" i="11"/>
  <c r="Y33" i="11"/>
  <c r="X33" i="11"/>
  <c r="W33" i="11"/>
  <c r="V33" i="11"/>
  <c r="U33" i="11"/>
  <c r="T33" i="11"/>
  <c r="S33" i="11"/>
  <c r="R33" i="11"/>
  <c r="Q33" i="11"/>
  <c r="P33" i="11"/>
  <c r="O33" i="11"/>
  <c r="AD33" i="11" s="1"/>
  <c r="N33" i="11"/>
  <c r="AC33" i="11" s="1"/>
  <c r="M33" i="11"/>
  <c r="AB33" i="11" s="1"/>
  <c r="L33" i="11"/>
  <c r="AA33" i="11" s="1"/>
  <c r="K33" i="11"/>
  <c r="Z33" i="11" s="1"/>
  <c r="I33" i="11"/>
  <c r="H33" i="11"/>
  <c r="G33" i="11"/>
  <c r="F33" i="11"/>
  <c r="E33" i="11"/>
  <c r="D33" i="11"/>
  <c r="C33" i="11"/>
  <c r="Y32" i="11"/>
  <c r="X32" i="11"/>
  <c r="W32" i="11"/>
  <c r="V32" i="11"/>
  <c r="U32" i="11"/>
  <c r="T32" i="11"/>
  <c r="S32" i="11"/>
  <c r="R32" i="11"/>
  <c r="Q32" i="11"/>
  <c r="P32" i="11"/>
  <c r="O32" i="11"/>
  <c r="AD32" i="11" s="1"/>
  <c r="N32" i="11"/>
  <c r="AC32" i="11" s="1"/>
  <c r="M32" i="11"/>
  <c r="AB32" i="11" s="1"/>
  <c r="L32" i="11"/>
  <c r="AA32" i="11" s="1"/>
  <c r="K32" i="11"/>
  <c r="Z32" i="11" s="1"/>
  <c r="I32" i="11"/>
  <c r="H32" i="11"/>
  <c r="G32" i="11"/>
  <c r="F32" i="11"/>
  <c r="E32" i="11"/>
  <c r="D32" i="11"/>
  <c r="C32" i="11"/>
  <c r="Y31" i="11"/>
  <c r="X31" i="11"/>
  <c r="W31" i="11"/>
  <c r="V31" i="11"/>
  <c r="U31" i="11"/>
  <c r="T31" i="11"/>
  <c r="S31" i="11"/>
  <c r="R31" i="11"/>
  <c r="Q31" i="11"/>
  <c r="P31" i="11"/>
  <c r="O31" i="11"/>
  <c r="AD31" i="11" s="1"/>
  <c r="N31" i="11"/>
  <c r="AC31" i="11" s="1"/>
  <c r="M31" i="11"/>
  <c r="AB31" i="11" s="1"/>
  <c r="L31" i="11"/>
  <c r="AA31" i="11" s="1"/>
  <c r="K31" i="11"/>
  <c r="Z31" i="11" s="1"/>
  <c r="I31" i="11"/>
  <c r="H31" i="11"/>
  <c r="G31" i="11"/>
  <c r="F31" i="11"/>
  <c r="E31" i="11"/>
  <c r="D31" i="11"/>
  <c r="C31" i="11"/>
  <c r="Y30" i="11"/>
  <c r="X30" i="11"/>
  <c r="W30" i="11"/>
  <c r="V30" i="11"/>
  <c r="U30" i="11"/>
  <c r="T30" i="11"/>
  <c r="S30" i="11"/>
  <c r="R30" i="11"/>
  <c r="Q30" i="11"/>
  <c r="P30" i="11"/>
  <c r="O30" i="11"/>
  <c r="AD30" i="11" s="1"/>
  <c r="N30" i="11"/>
  <c r="AC30" i="11" s="1"/>
  <c r="M30" i="11"/>
  <c r="AB30" i="11" s="1"/>
  <c r="L30" i="11"/>
  <c r="AA30" i="11" s="1"/>
  <c r="K30" i="11"/>
  <c r="Z30" i="11" s="1"/>
  <c r="I30" i="11"/>
  <c r="H30" i="11"/>
  <c r="G30" i="11"/>
  <c r="F30" i="11"/>
  <c r="E30" i="11"/>
  <c r="D30" i="11"/>
  <c r="C30" i="11"/>
  <c r="Y29" i="11"/>
  <c r="X29" i="11"/>
  <c r="W29" i="11"/>
  <c r="V29" i="11"/>
  <c r="U29" i="11"/>
  <c r="T29" i="11"/>
  <c r="S29" i="11"/>
  <c r="R29" i="11"/>
  <c r="Q29" i="11"/>
  <c r="P29" i="11"/>
  <c r="O29" i="11"/>
  <c r="AD29" i="11" s="1"/>
  <c r="N29" i="11"/>
  <c r="AC29" i="11" s="1"/>
  <c r="M29" i="11"/>
  <c r="AB29" i="11" s="1"/>
  <c r="L29" i="11"/>
  <c r="AA29" i="11" s="1"/>
  <c r="K29" i="11"/>
  <c r="Z29" i="11" s="1"/>
  <c r="I29" i="11"/>
  <c r="H29" i="11"/>
  <c r="G29" i="11"/>
  <c r="F29" i="11"/>
  <c r="E29" i="11"/>
  <c r="D29" i="11"/>
  <c r="C29" i="11"/>
  <c r="Y28" i="11"/>
  <c r="X28" i="11"/>
  <c r="W28" i="11"/>
  <c r="V28" i="11"/>
  <c r="U28" i="11"/>
  <c r="T28" i="11"/>
  <c r="S28" i="11"/>
  <c r="R28" i="11"/>
  <c r="Q28" i="11"/>
  <c r="P28" i="11"/>
  <c r="O28" i="11"/>
  <c r="AD28" i="11" s="1"/>
  <c r="N28" i="11"/>
  <c r="AC28" i="11" s="1"/>
  <c r="M28" i="11"/>
  <c r="AB28" i="11" s="1"/>
  <c r="L28" i="11"/>
  <c r="AA28" i="11" s="1"/>
  <c r="K28" i="11"/>
  <c r="Z28" i="11" s="1"/>
  <c r="I28" i="11"/>
  <c r="H28" i="11"/>
  <c r="G28" i="11"/>
  <c r="F28" i="11"/>
  <c r="E28" i="11"/>
  <c r="D28" i="11"/>
  <c r="C28" i="11"/>
  <c r="Y27" i="11"/>
  <c r="X27" i="11"/>
  <c r="W27" i="11"/>
  <c r="V27" i="11"/>
  <c r="U27" i="11"/>
  <c r="T27" i="11"/>
  <c r="S27" i="11"/>
  <c r="R27" i="11"/>
  <c r="Q27" i="11"/>
  <c r="P27" i="11"/>
  <c r="O27" i="11"/>
  <c r="AD27" i="11" s="1"/>
  <c r="N27" i="11"/>
  <c r="AC27" i="11" s="1"/>
  <c r="M27" i="11"/>
  <c r="AB27" i="11" s="1"/>
  <c r="L27" i="11"/>
  <c r="AA27" i="11" s="1"/>
  <c r="K27" i="11"/>
  <c r="Z27" i="11" s="1"/>
  <c r="I27" i="11"/>
  <c r="H27" i="11"/>
  <c r="G27" i="11"/>
  <c r="F27" i="11"/>
  <c r="E27" i="11"/>
  <c r="D27" i="11"/>
  <c r="C27" i="11"/>
  <c r="Y26" i="11"/>
  <c r="X26" i="11"/>
  <c r="W26" i="11"/>
  <c r="V26" i="11"/>
  <c r="U26" i="11"/>
  <c r="T26" i="11"/>
  <c r="S26" i="11"/>
  <c r="R26" i="11"/>
  <c r="Q26" i="11"/>
  <c r="P26" i="11"/>
  <c r="O26" i="11"/>
  <c r="AD26" i="11" s="1"/>
  <c r="N26" i="11"/>
  <c r="AC26" i="11" s="1"/>
  <c r="M26" i="11"/>
  <c r="AB26" i="11" s="1"/>
  <c r="L26" i="11"/>
  <c r="AA26" i="11" s="1"/>
  <c r="K26" i="11"/>
  <c r="Z26" i="11" s="1"/>
  <c r="I26" i="11"/>
  <c r="H26" i="11"/>
  <c r="G26" i="11"/>
  <c r="F26" i="11"/>
  <c r="E26" i="11"/>
  <c r="D26" i="11"/>
  <c r="C26" i="11"/>
  <c r="Y25" i="11"/>
  <c r="X25" i="11"/>
  <c r="W25" i="11"/>
  <c r="V25" i="11"/>
  <c r="U25" i="11"/>
  <c r="T25" i="11"/>
  <c r="S25" i="11"/>
  <c r="R25" i="11"/>
  <c r="Q25" i="11"/>
  <c r="P25" i="11"/>
  <c r="O25" i="11"/>
  <c r="AD25" i="11" s="1"/>
  <c r="N25" i="11"/>
  <c r="AC25" i="11" s="1"/>
  <c r="M25" i="11"/>
  <c r="AB25" i="11" s="1"/>
  <c r="L25" i="11"/>
  <c r="AA25" i="11" s="1"/>
  <c r="K25" i="11"/>
  <c r="Z25" i="11" s="1"/>
  <c r="I25" i="11"/>
  <c r="H25" i="11"/>
  <c r="G25" i="11"/>
  <c r="F25" i="11"/>
  <c r="E25" i="11"/>
  <c r="D25" i="11"/>
  <c r="C25" i="11"/>
  <c r="Y24" i="11"/>
  <c r="X24" i="11"/>
  <c r="W24" i="11"/>
  <c r="V24" i="11"/>
  <c r="U24" i="11"/>
  <c r="T24" i="11"/>
  <c r="S24" i="11"/>
  <c r="R24" i="11"/>
  <c r="Q24" i="11"/>
  <c r="P24" i="11"/>
  <c r="O24" i="11"/>
  <c r="AD24" i="11" s="1"/>
  <c r="N24" i="11"/>
  <c r="AC24" i="11" s="1"/>
  <c r="M24" i="11"/>
  <c r="AB24" i="11" s="1"/>
  <c r="L24" i="11"/>
  <c r="AA24" i="11" s="1"/>
  <c r="K24" i="11"/>
  <c r="Z24" i="11" s="1"/>
  <c r="I24" i="11"/>
  <c r="H24" i="11"/>
  <c r="G24" i="11"/>
  <c r="F24" i="11"/>
  <c r="E24" i="11"/>
  <c r="D24" i="11"/>
  <c r="C24" i="11"/>
  <c r="Y23" i="11"/>
  <c r="X23" i="11"/>
  <c r="W23" i="11"/>
  <c r="V23" i="11"/>
  <c r="U23" i="11"/>
  <c r="T23" i="11"/>
  <c r="S23" i="11"/>
  <c r="R23" i="11"/>
  <c r="Q23" i="11"/>
  <c r="P23" i="11"/>
  <c r="O23" i="11"/>
  <c r="AD23" i="11" s="1"/>
  <c r="N23" i="11"/>
  <c r="AC23" i="11" s="1"/>
  <c r="M23" i="11"/>
  <c r="AB23" i="11" s="1"/>
  <c r="L23" i="11"/>
  <c r="AA23" i="11" s="1"/>
  <c r="K23" i="11"/>
  <c r="Z23" i="11" s="1"/>
  <c r="I23" i="11"/>
  <c r="H23" i="11"/>
  <c r="G23" i="11"/>
  <c r="F23" i="11"/>
  <c r="E23" i="11"/>
  <c r="D23" i="11"/>
  <c r="C23" i="11"/>
  <c r="Y22" i="11"/>
  <c r="X22" i="11"/>
  <c r="W22" i="11"/>
  <c r="V22" i="11"/>
  <c r="U22" i="11"/>
  <c r="T22" i="11"/>
  <c r="S22" i="11"/>
  <c r="R22" i="11"/>
  <c r="Q22" i="11"/>
  <c r="P22" i="11"/>
  <c r="O22" i="11"/>
  <c r="AD22" i="11" s="1"/>
  <c r="N22" i="11"/>
  <c r="AC22" i="11" s="1"/>
  <c r="M22" i="11"/>
  <c r="AB22" i="11" s="1"/>
  <c r="L22" i="11"/>
  <c r="AA22" i="11" s="1"/>
  <c r="K22" i="11"/>
  <c r="Z22" i="11" s="1"/>
  <c r="I22" i="11"/>
  <c r="H22" i="11"/>
  <c r="G22" i="11"/>
  <c r="F22" i="11"/>
  <c r="E22" i="11"/>
  <c r="D22" i="11"/>
  <c r="C22" i="11"/>
  <c r="Y21" i="11"/>
  <c r="X21" i="11"/>
  <c r="W21" i="11"/>
  <c r="V21" i="11"/>
  <c r="U21" i="11"/>
  <c r="T21" i="11"/>
  <c r="S21" i="11"/>
  <c r="R21" i="11"/>
  <c r="Q21" i="11"/>
  <c r="P21" i="11"/>
  <c r="O21" i="11"/>
  <c r="AD21" i="11" s="1"/>
  <c r="N21" i="11"/>
  <c r="AC21" i="11" s="1"/>
  <c r="M21" i="11"/>
  <c r="AB21" i="11" s="1"/>
  <c r="L21" i="11"/>
  <c r="AA21" i="11" s="1"/>
  <c r="K21" i="11"/>
  <c r="Z21" i="11" s="1"/>
  <c r="I21" i="11"/>
  <c r="H21" i="11"/>
  <c r="G21" i="11"/>
  <c r="F21" i="11"/>
  <c r="E21" i="11"/>
  <c r="D21" i="11"/>
  <c r="C21" i="11"/>
  <c r="Y20" i="11"/>
  <c r="X20" i="11"/>
  <c r="W20" i="11"/>
  <c r="V20" i="11"/>
  <c r="U20" i="11"/>
  <c r="T20" i="11"/>
  <c r="S20" i="11"/>
  <c r="R20" i="11"/>
  <c r="Q20" i="11"/>
  <c r="P20" i="11"/>
  <c r="O20" i="11"/>
  <c r="AD20" i="11" s="1"/>
  <c r="N20" i="11"/>
  <c r="AC20" i="11" s="1"/>
  <c r="M20" i="11"/>
  <c r="AB20" i="11" s="1"/>
  <c r="L20" i="11"/>
  <c r="AA20" i="11" s="1"/>
  <c r="K20" i="11"/>
  <c r="Z20" i="11" s="1"/>
  <c r="I20" i="11"/>
  <c r="H20" i="11"/>
  <c r="G20" i="11"/>
  <c r="F20" i="11"/>
  <c r="E20" i="11"/>
  <c r="D20" i="11"/>
  <c r="C20" i="11"/>
  <c r="Y19" i="11"/>
  <c r="X19" i="11"/>
  <c r="W19" i="11"/>
  <c r="V19" i="11"/>
  <c r="U19" i="11"/>
  <c r="T19" i="11"/>
  <c r="S19" i="11"/>
  <c r="R19" i="11"/>
  <c r="Q19" i="11"/>
  <c r="P19" i="11"/>
  <c r="O19" i="11"/>
  <c r="AD19" i="11" s="1"/>
  <c r="N19" i="11"/>
  <c r="AC19" i="11" s="1"/>
  <c r="M19" i="11"/>
  <c r="AB19" i="11" s="1"/>
  <c r="L19" i="11"/>
  <c r="AA19" i="11" s="1"/>
  <c r="K19" i="11"/>
  <c r="Z19" i="11" s="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AD18" i="11" s="1"/>
  <c r="N18" i="11"/>
  <c r="AC18" i="11" s="1"/>
  <c r="M18" i="11"/>
  <c r="AB18" i="11" s="1"/>
  <c r="L18" i="11"/>
  <c r="AA18" i="11" s="1"/>
  <c r="K18" i="11"/>
  <c r="Z18" i="11" s="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AD17" i="11" s="1"/>
  <c r="N17" i="11"/>
  <c r="AC17" i="11" s="1"/>
  <c r="M17" i="11"/>
  <c r="AB17" i="11" s="1"/>
  <c r="L17" i="11"/>
  <c r="AA17" i="11" s="1"/>
  <c r="K17" i="11"/>
  <c r="Z17" i="11" s="1"/>
  <c r="I17" i="11"/>
  <c r="H17" i="11"/>
  <c r="G17" i="11"/>
  <c r="F17" i="11"/>
  <c r="E17" i="11"/>
  <c r="D17" i="11"/>
  <c r="C17" i="11"/>
  <c r="Y16" i="11"/>
  <c r="X16" i="11"/>
  <c r="W16" i="11"/>
  <c r="V16" i="11"/>
  <c r="U16" i="11"/>
  <c r="T16" i="11"/>
  <c r="S16" i="11"/>
  <c r="R16" i="11"/>
  <c r="Q16" i="11"/>
  <c r="P16" i="11"/>
  <c r="O16" i="11"/>
  <c r="AD16" i="11" s="1"/>
  <c r="N16" i="11"/>
  <c r="AC16" i="11" s="1"/>
  <c r="M16" i="11"/>
  <c r="AB16" i="11" s="1"/>
  <c r="L16" i="11"/>
  <c r="AA16" i="11" s="1"/>
  <c r="K16" i="11"/>
  <c r="Z16" i="11" s="1"/>
  <c r="I16" i="11"/>
  <c r="H16" i="11"/>
  <c r="G16" i="11"/>
  <c r="F16" i="11"/>
  <c r="E16" i="11"/>
  <c r="D16" i="11"/>
  <c r="C16" i="11"/>
  <c r="Y15" i="11"/>
  <c r="X15" i="11"/>
  <c r="W15" i="11"/>
  <c r="V15" i="11"/>
  <c r="U15" i="11"/>
  <c r="T15" i="11"/>
  <c r="S15" i="11"/>
  <c r="R15" i="11"/>
  <c r="Q15" i="11"/>
  <c r="P15" i="11"/>
  <c r="O15" i="11"/>
  <c r="AD15" i="11" s="1"/>
  <c r="N15" i="11"/>
  <c r="AC15" i="11" s="1"/>
  <c r="M15" i="11"/>
  <c r="AB15" i="11" s="1"/>
  <c r="L15" i="11"/>
  <c r="AA15" i="11" s="1"/>
  <c r="K15" i="11"/>
  <c r="Z15" i="11" s="1"/>
  <c r="I15" i="11"/>
  <c r="H15" i="11"/>
  <c r="G15" i="11"/>
  <c r="F15" i="11"/>
  <c r="E15" i="11"/>
  <c r="D15" i="11"/>
  <c r="C15" i="11"/>
  <c r="Y14" i="11"/>
  <c r="X14" i="11"/>
  <c r="W14" i="11"/>
  <c r="V14" i="11"/>
  <c r="U14" i="11"/>
  <c r="T14" i="11"/>
  <c r="S14" i="11"/>
  <c r="R14" i="11"/>
  <c r="Q14" i="11"/>
  <c r="P14" i="11"/>
  <c r="O14" i="11"/>
  <c r="AD14" i="11" s="1"/>
  <c r="N14" i="11"/>
  <c r="AC14" i="11" s="1"/>
  <c r="M14" i="11"/>
  <c r="AB14" i="11" s="1"/>
  <c r="L14" i="11"/>
  <c r="AA14" i="11" s="1"/>
  <c r="K14" i="11"/>
  <c r="Z14" i="11" s="1"/>
  <c r="I14" i="11"/>
  <c r="H14" i="11"/>
  <c r="G14" i="11"/>
  <c r="F14" i="11"/>
  <c r="E14" i="11"/>
  <c r="D14" i="11"/>
  <c r="C14" i="11"/>
  <c r="Y13" i="11"/>
  <c r="X13" i="11"/>
  <c r="W13" i="11"/>
  <c r="V13" i="11"/>
  <c r="U13" i="11"/>
  <c r="T13" i="11"/>
  <c r="S13" i="11"/>
  <c r="R13" i="11"/>
  <c r="Q13" i="11"/>
  <c r="P13" i="11"/>
  <c r="O13" i="11"/>
  <c r="AD13" i="11" s="1"/>
  <c r="N13" i="11"/>
  <c r="AC13" i="11" s="1"/>
  <c r="M13" i="11"/>
  <c r="AB13" i="11" s="1"/>
  <c r="L13" i="11"/>
  <c r="AA13" i="11" s="1"/>
  <c r="K13" i="11"/>
  <c r="Z13" i="11" s="1"/>
  <c r="I13" i="11"/>
  <c r="H13" i="11"/>
  <c r="G13" i="11"/>
  <c r="F13" i="11"/>
  <c r="E13" i="11"/>
  <c r="D13" i="11"/>
  <c r="C13" i="11"/>
  <c r="Y12" i="11"/>
  <c r="X12" i="11"/>
  <c r="W12" i="11"/>
  <c r="V12" i="11"/>
  <c r="U12" i="11"/>
  <c r="T12" i="11"/>
  <c r="S12" i="11"/>
  <c r="R12" i="11"/>
  <c r="Q12" i="11"/>
  <c r="P12" i="11"/>
  <c r="O12" i="11"/>
  <c r="AD12" i="11" s="1"/>
  <c r="N12" i="11"/>
  <c r="AC12" i="11" s="1"/>
  <c r="M12" i="11"/>
  <c r="AB12" i="11" s="1"/>
  <c r="L12" i="11"/>
  <c r="AA12" i="11" s="1"/>
  <c r="K12" i="11"/>
  <c r="Z12" i="11" s="1"/>
  <c r="I12" i="11"/>
  <c r="H12" i="11"/>
  <c r="G12" i="11"/>
  <c r="F12" i="11"/>
  <c r="E12" i="11"/>
  <c r="D12" i="11"/>
  <c r="C12" i="11"/>
  <c r="Y11" i="11"/>
  <c r="X11" i="11"/>
  <c r="W11" i="11"/>
  <c r="V11" i="11"/>
  <c r="U11" i="11"/>
  <c r="T11" i="11"/>
  <c r="S11" i="11"/>
  <c r="R11" i="11"/>
  <c r="Q11" i="11"/>
  <c r="P11" i="11"/>
  <c r="O11" i="11"/>
  <c r="AD11" i="11" s="1"/>
  <c r="N11" i="11"/>
  <c r="AC11" i="11" s="1"/>
  <c r="M11" i="11"/>
  <c r="AB11" i="11" s="1"/>
  <c r="L11" i="11"/>
  <c r="AA11" i="11" s="1"/>
  <c r="K11" i="11"/>
  <c r="Z11" i="11" s="1"/>
  <c r="I11" i="11"/>
  <c r="H11" i="11"/>
  <c r="G11" i="11"/>
  <c r="F11" i="11"/>
  <c r="E11" i="11"/>
  <c r="D11" i="11"/>
  <c r="C11" i="11"/>
  <c r="Y10" i="11"/>
  <c r="X10" i="11"/>
  <c r="W10" i="11"/>
  <c r="V10" i="11"/>
  <c r="U10" i="11"/>
  <c r="T10" i="11"/>
  <c r="S10" i="11"/>
  <c r="R10" i="11"/>
  <c r="Q10" i="11"/>
  <c r="P10" i="11"/>
  <c r="O10" i="11"/>
  <c r="AD10" i="11" s="1"/>
  <c r="N10" i="11"/>
  <c r="AC10" i="11" s="1"/>
  <c r="M10" i="11"/>
  <c r="AB10" i="11" s="1"/>
  <c r="L10" i="11"/>
  <c r="AA10" i="11" s="1"/>
  <c r="K10" i="11"/>
  <c r="Z10" i="11" s="1"/>
  <c r="I10" i="11"/>
  <c r="H10" i="11"/>
  <c r="G10" i="11"/>
  <c r="F10" i="11"/>
  <c r="E10" i="11"/>
  <c r="D10" i="11"/>
  <c r="C10" i="11"/>
  <c r="Y9" i="11"/>
  <c r="X9" i="11"/>
  <c r="W9" i="11"/>
  <c r="V9" i="11"/>
  <c r="U9" i="11"/>
  <c r="T9" i="11"/>
  <c r="S9" i="11"/>
  <c r="R9" i="11"/>
  <c r="Q9" i="11"/>
  <c r="P9" i="11"/>
  <c r="O9" i="11"/>
  <c r="AD9" i="11" s="1"/>
  <c r="N9" i="11"/>
  <c r="AC9" i="11" s="1"/>
  <c r="M9" i="11"/>
  <c r="AB9" i="11" s="1"/>
  <c r="L9" i="11"/>
  <c r="AA9" i="11" s="1"/>
  <c r="K9" i="11"/>
  <c r="Z9" i="11" s="1"/>
  <c r="I9" i="11"/>
  <c r="H9" i="11"/>
  <c r="G9" i="11"/>
  <c r="F9" i="11"/>
  <c r="E9" i="11"/>
  <c r="D9" i="11"/>
  <c r="C9" i="11"/>
  <c r="Y8" i="11"/>
  <c r="X8" i="11"/>
  <c r="W8" i="11"/>
  <c r="V8" i="11"/>
  <c r="U8" i="11"/>
  <c r="T8" i="11"/>
  <c r="S8" i="11"/>
  <c r="R8" i="11"/>
  <c r="Q8" i="11"/>
  <c r="P8" i="11"/>
  <c r="O8" i="11"/>
  <c r="AD8" i="11" s="1"/>
  <c r="N8" i="11"/>
  <c r="AC8" i="11" s="1"/>
  <c r="M8" i="11"/>
  <c r="AB8" i="11" s="1"/>
  <c r="L8" i="11"/>
  <c r="AA8" i="11" s="1"/>
  <c r="K8" i="11"/>
  <c r="Z8" i="11" s="1"/>
  <c r="I8" i="11"/>
  <c r="H8" i="11"/>
  <c r="G8" i="11"/>
  <c r="F8" i="11"/>
  <c r="E8" i="11"/>
  <c r="D8" i="11"/>
  <c r="C8" i="11"/>
  <c r="Y7" i="11"/>
  <c r="X7" i="11"/>
  <c r="W7" i="11"/>
  <c r="V7" i="11"/>
  <c r="U7" i="11"/>
  <c r="T7" i="11"/>
  <c r="S7" i="11"/>
  <c r="R7" i="11"/>
  <c r="Q7" i="11"/>
  <c r="P7" i="11"/>
  <c r="O7" i="11"/>
  <c r="AD7" i="11" s="1"/>
  <c r="N7" i="11"/>
  <c r="AC7" i="11" s="1"/>
  <c r="M7" i="11"/>
  <c r="AB7" i="11" s="1"/>
  <c r="L7" i="11"/>
  <c r="AA7" i="11" s="1"/>
  <c r="K7" i="11"/>
  <c r="Z7" i="11" s="1"/>
  <c r="I7" i="11"/>
  <c r="H7" i="11"/>
  <c r="G7" i="11"/>
  <c r="F7" i="11"/>
  <c r="E7" i="11"/>
  <c r="D7" i="11"/>
  <c r="C7" i="11"/>
  <c r="Y6" i="11"/>
  <c r="X6" i="11"/>
  <c r="W6" i="11"/>
  <c r="V6" i="11"/>
  <c r="U6" i="11"/>
  <c r="T6" i="11"/>
  <c r="S6" i="11"/>
  <c r="R6" i="11"/>
  <c r="Q6" i="11"/>
  <c r="P6" i="11"/>
  <c r="O6" i="11"/>
  <c r="AD6" i="11" s="1"/>
  <c r="N6" i="11"/>
  <c r="AC6" i="11" s="1"/>
  <c r="M6" i="11"/>
  <c r="AB6" i="11" s="1"/>
  <c r="L6" i="11"/>
  <c r="AA6" i="11" s="1"/>
  <c r="K6" i="11"/>
  <c r="Z6" i="11" s="1"/>
  <c r="H6" i="11"/>
  <c r="G6" i="11"/>
  <c r="F6" i="11"/>
  <c r="E6" i="11"/>
  <c r="D6" i="11"/>
  <c r="C6" i="11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I113" i="10"/>
  <c r="H113" i="10"/>
  <c r="G113" i="10"/>
  <c r="F113" i="10"/>
  <c r="E113" i="10"/>
  <c r="D113" i="10"/>
  <c r="C113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I112" i="10"/>
  <c r="H112" i="10"/>
  <c r="G112" i="10"/>
  <c r="F112" i="10"/>
  <c r="E112" i="10"/>
  <c r="D112" i="10"/>
  <c r="C112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I111" i="10"/>
  <c r="H111" i="10"/>
  <c r="G111" i="10"/>
  <c r="F111" i="10"/>
  <c r="E111" i="10"/>
  <c r="D111" i="10"/>
  <c r="C111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I110" i="10"/>
  <c r="H110" i="10"/>
  <c r="G110" i="10"/>
  <c r="F110" i="10"/>
  <c r="E110" i="10"/>
  <c r="D110" i="10"/>
  <c r="C110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I109" i="10"/>
  <c r="H109" i="10"/>
  <c r="G109" i="10"/>
  <c r="F109" i="10"/>
  <c r="E109" i="10"/>
  <c r="D109" i="10"/>
  <c r="C109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I108" i="10"/>
  <c r="H108" i="10"/>
  <c r="G108" i="10"/>
  <c r="F108" i="10"/>
  <c r="E108" i="10"/>
  <c r="D108" i="10"/>
  <c r="C108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I107" i="10"/>
  <c r="H107" i="10"/>
  <c r="G107" i="10"/>
  <c r="F107" i="10"/>
  <c r="E107" i="10"/>
  <c r="D107" i="10"/>
  <c r="C107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I106" i="10"/>
  <c r="H106" i="10"/>
  <c r="G106" i="10"/>
  <c r="F106" i="10"/>
  <c r="E106" i="10"/>
  <c r="D106" i="10"/>
  <c r="C106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I105" i="10"/>
  <c r="H105" i="10"/>
  <c r="G105" i="10"/>
  <c r="F105" i="10"/>
  <c r="E105" i="10"/>
  <c r="D105" i="10"/>
  <c r="C105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I104" i="10"/>
  <c r="H104" i="10"/>
  <c r="G104" i="10"/>
  <c r="F104" i="10"/>
  <c r="E104" i="10"/>
  <c r="D104" i="10"/>
  <c r="C104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I103" i="10"/>
  <c r="H103" i="10"/>
  <c r="G103" i="10"/>
  <c r="F103" i="10"/>
  <c r="E103" i="10"/>
  <c r="D103" i="10"/>
  <c r="C103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I102" i="10"/>
  <c r="H102" i="10"/>
  <c r="G102" i="10"/>
  <c r="F102" i="10"/>
  <c r="E102" i="10"/>
  <c r="D102" i="10"/>
  <c r="C102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I101" i="10"/>
  <c r="H101" i="10"/>
  <c r="G101" i="10"/>
  <c r="F101" i="10"/>
  <c r="E101" i="10"/>
  <c r="D101" i="10"/>
  <c r="C101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I100" i="10"/>
  <c r="H100" i="10"/>
  <c r="G100" i="10"/>
  <c r="F100" i="10"/>
  <c r="E100" i="10"/>
  <c r="D100" i="10"/>
  <c r="C100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I99" i="10"/>
  <c r="H99" i="10"/>
  <c r="G99" i="10"/>
  <c r="F99" i="10"/>
  <c r="E99" i="10"/>
  <c r="D99" i="10"/>
  <c r="C99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I98" i="10"/>
  <c r="H98" i="10"/>
  <c r="G98" i="10"/>
  <c r="F98" i="10"/>
  <c r="E98" i="10"/>
  <c r="D98" i="10"/>
  <c r="C98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I97" i="10"/>
  <c r="H97" i="10"/>
  <c r="G97" i="10"/>
  <c r="F97" i="10"/>
  <c r="E97" i="10"/>
  <c r="D97" i="10"/>
  <c r="C97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I96" i="10"/>
  <c r="H96" i="10"/>
  <c r="G96" i="10"/>
  <c r="F96" i="10"/>
  <c r="E96" i="10"/>
  <c r="D96" i="10"/>
  <c r="C96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I95" i="10"/>
  <c r="H95" i="10"/>
  <c r="G95" i="10"/>
  <c r="F95" i="10"/>
  <c r="E95" i="10"/>
  <c r="D95" i="10"/>
  <c r="C95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I94" i="10"/>
  <c r="H94" i="10"/>
  <c r="G94" i="10"/>
  <c r="F94" i="10"/>
  <c r="E94" i="10"/>
  <c r="D94" i="10"/>
  <c r="C94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I93" i="10"/>
  <c r="H93" i="10"/>
  <c r="G93" i="10"/>
  <c r="F93" i="10"/>
  <c r="E93" i="10"/>
  <c r="D93" i="10"/>
  <c r="C93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I92" i="10"/>
  <c r="H92" i="10"/>
  <c r="G92" i="10"/>
  <c r="F92" i="10"/>
  <c r="E92" i="10"/>
  <c r="D92" i="10"/>
  <c r="C92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I91" i="10"/>
  <c r="H91" i="10"/>
  <c r="G91" i="10"/>
  <c r="F91" i="10"/>
  <c r="E91" i="10"/>
  <c r="D91" i="10"/>
  <c r="C91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I90" i="10"/>
  <c r="H90" i="10"/>
  <c r="G90" i="10"/>
  <c r="F90" i="10"/>
  <c r="E90" i="10"/>
  <c r="D90" i="10"/>
  <c r="C90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I89" i="10"/>
  <c r="H89" i="10"/>
  <c r="G89" i="10"/>
  <c r="F89" i="10"/>
  <c r="E89" i="10"/>
  <c r="D89" i="10"/>
  <c r="C89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I88" i="10"/>
  <c r="H88" i="10"/>
  <c r="G88" i="10"/>
  <c r="F88" i="10"/>
  <c r="E88" i="10"/>
  <c r="D88" i="10"/>
  <c r="C88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I87" i="10"/>
  <c r="H87" i="10"/>
  <c r="G87" i="10"/>
  <c r="F87" i="10"/>
  <c r="E87" i="10"/>
  <c r="D87" i="10"/>
  <c r="C87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I86" i="10"/>
  <c r="H86" i="10"/>
  <c r="G86" i="10"/>
  <c r="F86" i="10"/>
  <c r="E86" i="10"/>
  <c r="D86" i="10"/>
  <c r="C86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I85" i="10"/>
  <c r="H85" i="10"/>
  <c r="G85" i="10"/>
  <c r="F85" i="10"/>
  <c r="E85" i="10"/>
  <c r="D85" i="10"/>
  <c r="C85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I84" i="10"/>
  <c r="H84" i="10"/>
  <c r="G84" i="10"/>
  <c r="F84" i="10"/>
  <c r="E84" i="10"/>
  <c r="D84" i="10"/>
  <c r="C84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I80" i="10"/>
  <c r="H80" i="10"/>
  <c r="G80" i="10"/>
  <c r="F80" i="10"/>
  <c r="E80" i="10"/>
  <c r="D80" i="10"/>
  <c r="C80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I79" i="10"/>
  <c r="H79" i="10"/>
  <c r="G79" i="10"/>
  <c r="F79" i="10"/>
  <c r="E79" i="10"/>
  <c r="D79" i="10"/>
  <c r="C79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I77" i="10"/>
  <c r="H77" i="10"/>
  <c r="G77" i="10"/>
  <c r="F77" i="10"/>
  <c r="E77" i="10"/>
  <c r="D77" i="10"/>
  <c r="C77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I76" i="10"/>
  <c r="H76" i="10"/>
  <c r="G76" i="10"/>
  <c r="F76" i="10"/>
  <c r="E76" i="10"/>
  <c r="D76" i="10"/>
  <c r="C76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I75" i="10"/>
  <c r="H75" i="10"/>
  <c r="G75" i="10"/>
  <c r="F75" i="10"/>
  <c r="E75" i="10"/>
  <c r="D75" i="10"/>
  <c r="C75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I74" i="10"/>
  <c r="H74" i="10"/>
  <c r="G74" i="10"/>
  <c r="F74" i="10"/>
  <c r="E74" i="10"/>
  <c r="D74" i="10"/>
  <c r="C74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I73" i="10"/>
  <c r="H73" i="10"/>
  <c r="G73" i="10"/>
  <c r="F73" i="10"/>
  <c r="E73" i="10"/>
  <c r="D73" i="10"/>
  <c r="C73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I72" i="10"/>
  <c r="H72" i="10"/>
  <c r="G72" i="10"/>
  <c r="F72" i="10"/>
  <c r="E72" i="10"/>
  <c r="D72" i="10"/>
  <c r="C72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I71" i="10"/>
  <c r="H71" i="10"/>
  <c r="G71" i="10"/>
  <c r="F71" i="10"/>
  <c r="E71" i="10"/>
  <c r="D71" i="10"/>
  <c r="C71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I70" i="10"/>
  <c r="H70" i="10"/>
  <c r="G70" i="10"/>
  <c r="F70" i="10"/>
  <c r="E70" i="10"/>
  <c r="D70" i="10"/>
  <c r="C70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I69" i="10"/>
  <c r="H69" i="10"/>
  <c r="G69" i="10"/>
  <c r="F69" i="10"/>
  <c r="E69" i="10"/>
  <c r="D69" i="10"/>
  <c r="C69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I68" i="10"/>
  <c r="H68" i="10"/>
  <c r="G68" i="10"/>
  <c r="F68" i="10"/>
  <c r="E68" i="10"/>
  <c r="D68" i="10"/>
  <c r="C68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I43" i="10"/>
  <c r="H43" i="10"/>
  <c r="G43" i="10"/>
  <c r="F43" i="10"/>
  <c r="E43" i="10"/>
  <c r="D43" i="10"/>
  <c r="C43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I42" i="10"/>
  <c r="H42" i="10"/>
  <c r="G42" i="10"/>
  <c r="F42" i="10"/>
  <c r="E42" i="10"/>
  <c r="D42" i="10"/>
  <c r="C42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I41" i="10"/>
  <c r="H41" i="10"/>
  <c r="G41" i="10"/>
  <c r="F41" i="10"/>
  <c r="E41" i="10"/>
  <c r="D41" i="10"/>
  <c r="C41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I40" i="10"/>
  <c r="H40" i="10"/>
  <c r="G40" i="10"/>
  <c r="F40" i="10"/>
  <c r="E40" i="10"/>
  <c r="D40" i="10"/>
  <c r="C40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I39" i="10"/>
  <c r="H39" i="10"/>
  <c r="G39" i="10"/>
  <c r="F39" i="10"/>
  <c r="E39" i="10"/>
  <c r="D39" i="10"/>
  <c r="C39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I38" i="10"/>
  <c r="H38" i="10"/>
  <c r="G38" i="10"/>
  <c r="F38" i="10"/>
  <c r="E38" i="10"/>
  <c r="D38" i="10"/>
  <c r="C38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I37" i="10"/>
  <c r="H37" i="10"/>
  <c r="G37" i="10"/>
  <c r="F37" i="10"/>
  <c r="E37" i="10"/>
  <c r="D37" i="10"/>
  <c r="C37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I36" i="10"/>
  <c r="H36" i="10"/>
  <c r="G36" i="10"/>
  <c r="F36" i="10"/>
  <c r="E36" i="10"/>
  <c r="D36" i="10"/>
  <c r="C36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I35" i="10"/>
  <c r="H35" i="10"/>
  <c r="G35" i="10"/>
  <c r="F35" i="10"/>
  <c r="E35" i="10"/>
  <c r="D35" i="10"/>
  <c r="C35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I34" i="10"/>
  <c r="H34" i="10"/>
  <c r="G34" i="10"/>
  <c r="F34" i="10"/>
  <c r="E34" i="10"/>
  <c r="D34" i="10"/>
  <c r="C34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I33" i="10"/>
  <c r="H33" i="10"/>
  <c r="G33" i="10"/>
  <c r="F33" i="10"/>
  <c r="E33" i="10"/>
  <c r="D33" i="10"/>
  <c r="C33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I32" i="10"/>
  <c r="H32" i="10"/>
  <c r="G32" i="10"/>
  <c r="F32" i="10"/>
  <c r="E32" i="10"/>
  <c r="D32" i="10"/>
  <c r="C32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I31" i="10"/>
  <c r="H31" i="10"/>
  <c r="G31" i="10"/>
  <c r="F31" i="10"/>
  <c r="E31" i="10"/>
  <c r="D31" i="10"/>
  <c r="C31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I30" i="10"/>
  <c r="H30" i="10"/>
  <c r="G30" i="10"/>
  <c r="F30" i="10"/>
  <c r="E30" i="10"/>
  <c r="D30" i="10"/>
  <c r="C30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I29" i="10"/>
  <c r="H29" i="10"/>
  <c r="G29" i="10"/>
  <c r="F29" i="10"/>
  <c r="E29" i="10"/>
  <c r="D29" i="10"/>
  <c r="C29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I28" i="10"/>
  <c r="H28" i="10"/>
  <c r="G28" i="10"/>
  <c r="F28" i="10"/>
  <c r="E28" i="10"/>
  <c r="D28" i="10"/>
  <c r="C28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I27" i="10"/>
  <c r="H27" i="10"/>
  <c r="G27" i="10"/>
  <c r="F27" i="10"/>
  <c r="E27" i="10"/>
  <c r="D27" i="10"/>
  <c r="C27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I26" i="10"/>
  <c r="H26" i="10"/>
  <c r="G26" i="10"/>
  <c r="F26" i="10"/>
  <c r="E26" i="10"/>
  <c r="D26" i="10"/>
  <c r="C26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I25" i="10"/>
  <c r="H25" i="10"/>
  <c r="G25" i="10"/>
  <c r="F25" i="10"/>
  <c r="E25" i="10"/>
  <c r="D25" i="10"/>
  <c r="C25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I24" i="10"/>
  <c r="H24" i="10"/>
  <c r="G24" i="10"/>
  <c r="F24" i="10"/>
  <c r="E24" i="10"/>
  <c r="D24" i="10"/>
  <c r="C24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I23" i="10"/>
  <c r="H23" i="10"/>
  <c r="G23" i="10"/>
  <c r="F23" i="10"/>
  <c r="E23" i="10"/>
  <c r="D23" i="10"/>
  <c r="C23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I22" i="10"/>
  <c r="H22" i="10"/>
  <c r="G22" i="10"/>
  <c r="F22" i="10"/>
  <c r="E22" i="10"/>
  <c r="D22" i="10"/>
  <c r="C22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I21" i="10"/>
  <c r="H21" i="10"/>
  <c r="G21" i="10"/>
  <c r="F21" i="10"/>
  <c r="E21" i="10"/>
  <c r="D21" i="10"/>
  <c r="C21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I20" i="10"/>
  <c r="H20" i="10"/>
  <c r="G20" i="10"/>
  <c r="F20" i="10"/>
  <c r="E20" i="10"/>
  <c r="D20" i="10"/>
  <c r="C20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I19" i="10"/>
  <c r="H19" i="10"/>
  <c r="G19" i="10"/>
  <c r="F19" i="10"/>
  <c r="E19" i="10"/>
  <c r="D19" i="10"/>
  <c r="C19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I18" i="10"/>
  <c r="H18" i="10"/>
  <c r="G18" i="10"/>
  <c r="F18" i="10"/>
  <c r="E18" i="10"/>
  <c r="D18" i="10"/>
  <c r="C18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I17" i="10"/>
  <c r="H17" i="10"/>
  <c r="G17" i="10"/>
  <c r="F17" i="10"/>
  <c r="E17" i="10"/>
  <c r="D17" i="10"/>
  <c r="C17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I16" i="10"/>
  <c r="H16" i="10"/>
  <c r="G16" i="10"/>
  <c r="F16" i="10"/>
  <c r="E16" i="10"/>
  <c r="D16" i="10"/>
  <c r="C16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E15" i="10"/>
  <c r="D15" i="10"/>
  <c r="C15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I14" i="10"/>
  <c r="H14" i="10"/>
  <c r="G14" i="10"/>
  <c r="F14" i="10"/>
  <c r="E14" i="10"/>
  <c r="D14" i="10"/>
  <c r="C14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I13" i="10"/>
  <c r="H13" i="10"/>
  <c r="G13" i="10"/>
  <c r="F13" i="10"/>
  <c r="E13" i="10"/>
  <c r="D13" i="10"/>
  <c r="C13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I12" i="10"/>
  <c r="H12" i="10"/>
  <c r="G12" i="10"/>
  <c r="F12" i="10"/>
  <c r="E12" i="10"/>
  <c r="D12" i="10"/>
  <c r="C12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I11" i="10"/>
  <c r="H11" i="10"/>
  <c r="G11" i="10"/>
  <c r="F11" i="10"/>
  <c r="E11" i="10"/>
  <c r="D11" i="10"/>
  <c r="C11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I10" i="10"/>
  <c r="H10" i="10"/>
  <c r="G10" i="10"/>
  <c r="F10" i="10"/>
  <c r="E10" i="10"/>
  <c r="D10" i="10"/>
  <c r="C10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I9" i="10"/>
  <c r="H9" i="10"/>
  <c r="G9" i="10"/>
  <c r="F9" i="10"/>
  <c r="E9" i="10"/>
  <c r="D9" i="10"/>
  <c r="C9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I8" i="10"/>
  <c r="H8" i="10"/>
  <c r="G8" i="10"/>
  <c r="F8" i="10"/>
  <c r="E8" i="10"/>
  <c r="D8" i="10"/>
  <c r="C8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I7" i="10"/>
  <c r="H7" i="10"/>
  <c r="G7" i="10"/>
  <c r="F7" i="10"/>
  <c r="E7" i="10"/>
  <c r="D7" i="10"/>
  <c r="C7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H6" i="10"/>
  <c r="G6" i="10"/>
  <c r="F6" i="10"/>
  <c r="E6" i="10"/>
  <c r="D6" i="10"/>
  <c r="C6" i="10"/>
  <c r="R113" i="9" l="1"/>
  <c r="Q113" i="9"/>
  <c r="P113" i="9"/>
  <c r="O113" i="9"/>
  <c r="N113" i="9"/>
  <c r="M113" i="9"/>
  <c r="L113" i="9"/>
  <c r="K113" i="9"/>
  <c r="I113" i="9"/>
  <c r="H113" i="9"/>
  <c r="G113" i="9"/>
  <c r="F113" i="9"/>
  <c r="E113" i="9"/>
  <c r="D113" i="9"/>
  <c r="C113" i="9"/>
  <c r="R112" i="9"/>
  <c r="Q112" i="9"/>
  <c r="P112" i="9"/>
  <c r="O112" i="9"/>
  <c r="N112" i="9"/>
  <c r="M112" i="9"/>
  <c r="L112" i="9"/>
  <c r="K112" i="9"/>
  <c r="I112" i="9"/>
  <c r="H112" i="9"/>
  <c r="G112" i="9"/>
  <c r="F112" i="9"/>
  <c r="E112" i="9"/>
  <c r="D112" i="9"/>
  <c r="C112" i="9"/>
  <c r="R111" i="9"/>
  <c r="Q111" i="9"/>
  <c r="P111" i="9"/>
  <c r="O111" i="9"/>
  <c r="N111" i="9"/>
  <c r="M111" i="9"/>
  <c r="L111" i="9"/>
  <c r="K111" i="9"/>
  <c r="I111" i="9"/>
  <c r="H111" i="9"/>
  <c r="G111" i="9"/>
  <c r="F111" i="9"/>
  <c r="E111" i="9"/>
  <c r="D111" i="9"/>
  <c r="C111" i="9"/>
  <c r="R110" i="9"/>
  <c r="Q110" i="9"/>
  <c r="P110" i="9"/>
  <c r="O110" i="9"/>
  <c r="N110" i="9"/>
  <c r="M110" i="9"/>
  <c r="L110" i="9"/>
  <c r="K110" i="9"/>
  <c r="I110" i="9"/>
  <c r="H110" i="9"/>
  <c r="G110" i="9"/>
  <c r="F110" i="9"/>
  <c r="E110" i="9"/>
  <c r="D110" i="9"/>
  <c r="C110" i="9"/>
  <c r="R109" i="9"/>
  <c r="Q109" i="9"/>
  <c r="P109" i="9"/>
  <c r="O109" i="9"/>
  <c r="N109" i="9"/>
  <c r="M109" i="9"/>
  <c r="L109" i="9"/>
  <c r="K109" i="9"/>
  <c r="I109" i="9"/>
  <c r="H109" i="9"/>
  <c r="G109" i="9"/>
  <c r="F109" i="9"/>
  <c r="E109" i="9"/>
  <c r="D109" i="9"/>
  <c r="C109" i="9"/>
  <c r="R108" i="9"/>
  <c r="Q108" i="9"/>
  <c r="P108" i="9"/>
  <c r="O108" i="9"/>
  <c r="N108" i="9"/>
  <c r="M108" i="9"/>
  <c r="L108" i="9"/>
  <c r="K108" i="9"/>
  <c r="I108" i="9"/>
  <c r="H108" i="9"/>
  <c r="G108" i="9"/>
  <c r="F108" i="9"/>
  <c r="E108" i="9"/>
  <c r="D108" i="9"/>
  <c r="C108" i="9"/>
  <c r="R107" i="9"/>
  <c r="Q107" i="9"/>
  <c r="P107" i="9"/>
  <c r="O107" i="9"/>
  <c r="N107" i="9"/>
  <c r="M107" i="9"/>
  <c r="L107" i="9"/>
  <c r="K107" i="9"/>
  <c r="I107" i="9"/>
  <c r="H107" i="9"/>
  <c r="G107" i="9"/>
  <c r="F107" i="9"/>
  <c r="E107" i="9"/>
  <c r="D107" i="9"/>
  <c r="C107" i="9"/>
  <c r="R106" i="9"/>
  <c r="Q106" i="9"/>
  <c r="P106" i="9"/>
  <c r="O106" i="9"/>
  <c r="N106" i="9"/>
  <c r="M106" i="9"/>
  <c r="L106" i="9"/>
  <c r="K106" i="9"/>
  <c r="I106" i="9"/>
  <c r="H106" i="9"/>
  <c r="G106" i="9"/>
  <c r="F106" i="9"/>
  <c r="E106" i="9"/>
  <c r="D106" i="9"/>
  <c r="C106" i="9"/>
  <c r="R105" i="9"/>
  <c r="Q105" i="9"/>
  <c r="P105" i="9"/>
  <c r="O105" i="9"/>
  <c r="N105" i="9"/>
  <c r="M105" i="9"/>
  <c r="L105" i="9"/>
  <c r="K105" i="9"/>
  <c r="I105" i="9"/>
  <c r="H105" i="9"/>
  <c r="G105" i="9"/>
  <c r="F105" i="9"/>
  <c r="E105" i="9"/>
  <c r="D105" i="9"/>
  <c r="C105" i="9"/>
  <c r="R104" i="9"/>
  <c r="Q104" i="9"/>
  <c r="P104" i="9"/>
  <c r="O104" i="9"/>
  <c r="N104" i="9"/>
  <c r="M104" i="9"/>
  <c r="L104" i="9"/>
  <c r="K104" i="9"/>
  <c r="I104" i="9"/>
  <c r="H104" i="9"/>
  <c r="G104" i="9"/>
  <c r="F104" i="9"/>
  <c r="E104" i="9"/>
  <c r="D104" i="9"/>
  <c r="C104" i="9"/>
  <c r="R103" i="9"/>
  <c r="Q103" i="9"/>
  <c r="P103" i="9"/>
  <c r="O103" i="9"/>
  <c r="N103" i="9"/>
  <c r="M103" i="9"/>
  <c r="L103" i="9"/>
  <c r="K103" i="9"/>
  <c r="I103" i="9"/>
  <c r="H103" i="9"/>
  <c r="G103" i="9"/>
  <c r="F103" i="9"/>
  <c r="E103" i="9"/>
  <c r="D103" i="9"/>
  <c r="C103" i="9"/>
  <c r="R102" i="9"/>
  <c r="Q102" i="9"/>
  <c r="P102" i="9"/>
  <c r="O102" i="9"/>
  <c r="N102" i="9"/>
  <c r="M102" i="9"/>
  <c r="L102" i="9"/>
  <c r="K102" i="9"/>
  <c r="I102" i="9"/>
  <c r="H102" i="9"/>
  <c r="G102" i="9"/>
  <c r="F102" i="9"/>
  <c r="E102" i="9"/>
  <c r="D102" i="9"/>
  <c r="C102" i="9"/>
  <c r="R101" i="9"/>
  <c r="Q101" i="9"/>
  <c r="P101" i="9"/>
  <c r="O101" i="9"/>
  <c r="N101" i="9"/>
  <c r="M101" i="9"/>
  <c r="L101" i="9"/>
  <c r="K101" i="9"/>
  <c r="I101" i="9"/>
  <c r="H101" i="9"/>
  <c r="G101" i="9"/>
  <c r="F101" i="9"/>
  <c r="E101" i="9"/>
  <c r="D101" i="9"/>
  <c r="C101" i="9"/>
  <c r="R100" i="9"/>
  <c r="Q100" i="9"/>
  <c r="P100" i="9"/>
  <c r="O100" i="9"/>
  <c r="N100" i="9"/>
  <c r="M100" i="9"/>
  <c r="L100" i="9"/>
  <c r="K100" i="9"/>
  <c r="I100" i="9"/>
  <c r="H100" i="9"/>
  <c r="G100" i="9"/>
  <c r="F100" i="9"/>
  <c r="E100" i="9"/>
  <c r="D100" i="9"/>
  <c r="C100" i="9"/>
  <c r="R99" i="9"/>
  <c r="Q99" i="9"/>
  <c r="P99" i="9"/>
  <c r="O99" i="9"/>
  <c r="N99" i="9"/>
  <c r="M99" i="9"/>
  <c r="L99" i="9"/>
  <c r="K99" i="9"/>
  <c r="I99" i="9"/>
  <c r="H99" i="9"/>
  <c r="G99" i="9"/>
  <c r="F99" i="9"/>
  <c r="E99" i="9"/>
  <c r="D99" i="9"/>
  <c r="C99" i="9"/>
  <c r="R98" i="9"/>
  <c r="Q98" i="9"/>
  <c r="P98" i="9"/>
  <c r="O98" i="9"/>
  <c r="N98" i="9"/>
  <c r="M98" i="9"/>
  <c r="L98" i="9"/>
  <c r="K98" i="9"/>
  <c r="I98" i="9"/>
  <c r="H98" i="9"/>
  <c r="G98" i="9"/>
  <c r="F98" i="9"/>
  <c r="E98" i="9"/>
  <c r="D98" i="9"/>
  <c r="C98" i="9"/>
  <c r="R97" i="9"/>
  <c r="Q97" i="9"/>
  <c r="P97" i="9"/>
  <c r="O97" i="9"/>
  <c r="N97" i="9"/>
  <c r="M97" i="9"/>
  <c r="L97" i="9"/>
  <c r="K97" i="9"/>
  <c r="I97" i="9"/>
  <c r="H97" i="9"/>
  <c r="G97" i="9"/>
  <c r="F97" i="9"/>
  <c r="E97" i="9"/>
  <c r="D97" i="9"/>
  <c r="C97" i="9"/>
  <c r="R96" i="9"/>
  <c r="Q96" i="9"/>
  <c r="P96" i="9"/>
  <c r="O96" i="9"/>
  <c r="N96" i="9"/>
  <c r="M96" i="9"/>
  <c r="L96" i="9"/>
  <c r="K96" i="9"/>
  <c r="I96" i="9"/>
  <c r="H96" i="9"/>
  <c r="G96" i="9"/>
  <c r="F96" i="9"/>
  <c r="E96" i="9"/>
  <c r="D96" i="9"/>
  <c r="C96" i="9"/>
  <c r="R95" i="9"/>
  <c r="Q95" i="9"/>
  <c r="P95" i="9"/>
  <c r="O95" i="9"/>
  <c r="N95" i="9"/>
  <c r="M95" i="9"/>
  <c r="L95" i="9"/>
  <c r="K95" i="9"/>
  <c r="I95" i="9"/>
  <c r="H95" i="9"/>
  <c r="G95" i="9"/>
  <c r="F95" i="9"/>
  <c r="E95" i="9"/>
  <c r="D95" i="9"/>
  <c r="C95" i="9"/>
  <c r="R94" i="9"/>
  <c r="Q94" i="9"/>
  <c r="P94" i="9"/>
  <c r="O94" i="9"/>
  <c r="N94" i="9"/>
  <c r="M94" i="9"/>
  <c r="L94" i="9"/>
  <c r="K94" i="9"/>
  <c r="I94" i="9"/>
  <c r="H94" i="9"/>
  <c r="G94" i="9"/>
  <c r="F94" i="9"/>
  <c r="E94" i="9"/>
  <c r="D94" i="9"/>
  <c r="C94" i="9"/>
  <c r="R93" i="9"/>
  <c r="Q93" i="9"/>
  <c r="P93" i="9"/>
  <c r="O93" i="9"/>
  <c r="N93" i="9"/>
  <c r="M93" i="9"/>
  <c r="L93" i="9"/>
  <c r="K93" i="9"/>
  <c r="I93" i="9"/>
  <c r="H93" i="9"/>
  <c r="G93" i="9"/>
  <c r="F93" i="9"/>
  <c r="E93" i="9"/>
  <c r="D93" i="9"/>
  <c r="C93" i="9"/>
  <c r="R92" i="9"/>
  <c r="Q92" i="9"/>
  <c r="P92" i="9"/>
  <c r="O92" i="9"/>
  <c r="N92" i="9"/>
  <c r="M92" i="9"/>
  <c r="L92" i="9"/>
  <c r="K92" i="9"/>
  <c r="I92" i="9"/>
  <c r="H92" i="9"/>
  <c r="G92" i="9"/>
  <c r="F92" i="9"/>
  <c r="E92" i="9"/>
  <c r="D92" i="9"/>
  <c r="C92" i="9"/>
  <c r="R91" i="9"/>
  <c r="Q91" i="9"/>
  <c r="P91" i="9"/>
  <c r="O91" i="9"/>
  <c r="N91" i="9"/>
  <c r="M91" i="9"/>
  <c r="L91" i="9"/>
  <c r="K91" i="9"/>
  <c r="I91" i="9"/>
  <c r="H91" i="9"/>
  <c r="G91" i="9"/>
  <c r="F91" i="9"/>
  <c r="E91" i="9"/>
  <c r="D91" i="9"/>
  <c r="C91" i="9"/>
  <c r="R90" i="9"/>
  <c r="Q90" i="9"/>
  <c r="P90" i="9"/>
  <c r="O90" i="9"/>
  <c r="N90" i="9"/>
  <c r="M90" i="9"/>
  <c r="L90" i="9"/>
  <c r="K90" i="9"/>
  <c r="I90" i="9"/>
  <c r="H90" i="9"/>
  <c r="G90" i="9"/>
  <c r="F90" i="9"/>
  <c r="E90" i="9"/>
  <c r="D90" i="9"/>
  <c r="C90" i="9"/>
  <c r="R89" i="9"/>
  <c r="Q89" i="9"/>
  <c r="P89" i="9"/>
  <c r="O89" i="9"/>
  <c r="N89" i="9"/>
  <c r="M89" i="9"/>
  <c r="L89" i="9"/>
  <c r="K89" i="9"/>
  <c r="I89" i="9"/>
  <c r="H89" i="9"/>
  <c r="G89" i="9"/>
  <c r="F89" i="9"/>
  <c r="E89" i="9"/>
  <c r="D89" i="9"/>
  <c r="C89" i="9"/>
  <c r="R88" i="9"/>
  <c r="Q88" i="9"/>
  <c r="P88" i="9"/>
  <c r="O88" i="9"/>
  <c r="N88" i="9"/>
  <c r="M88" i="9"/>
  <c r="L88" i="9"/>
  <c r="K88" i="9"/>
  <c r="I88" i="9"/>
  <c r="H88" i="9"/>
  <c r="G88" i="9"/>
  <c r="F88" i="9"/>
  <c r="E88" i="9"/>
  <c r="D88" i="9"/>
  <c r="C88" i="9"/>
  <c r="R87" i="9"/>
  <c r="Q87" i="9"/>
  <c r="P87" i="9"/>
  <c r="O87" i="9"/>
  <c r="N87" i="9"/>
  <c r="M87" i="9"/>
  <c r="L87" i="9"/>
  <c r="K87" i="9"/>
  <c r="I87" i="9"/>
  <c r="H87" i="9"/>
  <c r="G87" i="9"/>
  <c r="F87" i="9"/>
  <c r="E87" i="9"/>
  <c r="D87" i="9"/>
  <c r="C87" i="9"/>
  <c r="R86" i="9"/>
  <c r="Q86" i="9"/>
  <c r="P86" i="9"/>
  <c r="O86" i="9"/>
  <c r="N86" i="9"/>
  <c r="M86" i="9"/>
  <c r="L86" i="9"/>
  <c r="K86" i="9"/>
  <c r="I86" i="9"/>
  <c r="H86" i="9"/>
  <c r="G86" i="9"/>
  <c r="F86" i="9"/>
  <c r="E86" i="9"/>
  <c r="D86" i="9"/>
  <c r="C86" i="9"/>
  <c r="R85" i="9"/>
  <c r="Q85" i="9"/>
  <c r="P85" i="9"/>
  <c r="O85" i="9"/>
  <c r="N85" i="9"/>
  <c r="M85" i="9"/>
  <c r="L85" i="9"/>
  <c r="K85" i="9"/>
  <c r="I85" i="9"/>
  <c r="H85" i="9"/>
  <c r="G85" i="9"/>
  <c r="F85" i="9"/>
  <c r="E85" i="9"/>
  <c r="D85" i="9"/>
  <c r="C85" i="9"/>
  <c r="R84" i="9"/>
  <c r="Q84" i="9"/>
  <c r="P84" i="9"/>
  <c r="O84" i="9"/>
  <c r="N84" i="9"/>
  <c r="M84" i="9"/>
  <c r="L84" i="9"/>
  <c r="K84" i="9"/>
  <c r="I84" i="9"/>
  <c r="H84" i="9"/>
  <c r="G84" i="9"/>
  <c r="F84" i="9"/>
  <c r="E84" i="9"/>
  <c r="D84" i="9"/>
  <c r="C84" i="9"/>
  <c r="R80" i="9"/>
  <c r="Q80" i="9"/>
  <c r="P80" i="9"/>
  <c r="O80" i="9"/>
  <c r="N80" i="9"/>
  <c r="M80" i="9"/>
  <c r="L80" i="9"/>
  <c r="K80" i="9"/>
  <c r="I80" i="9"/>
  <c r="H80" i="9"/>
  <c r="G80" i="9"/>
  <c r="F80" i="9"/>
  <c r="E80" i="9"/>
  <c r="D80" i="9"/>
  <c r="C80" i="9"/>
  <c r="R79" i="9"/>
  <c r="Q79" i="9"/>
  <c r="P79" i="9"/>
  <c r="O79" i="9"/>
  <c r="N79" i="9"/>
  <c r="M79" i="9"/>
  <c r="L79" i="9"/>
  <c r="K79" i="9"/>
  <c r="I79" i="9"/>
  <c r="H79" i="9"/>
  <c r="G79" i="9"/>
  <c r="F79" i="9"/>
  <c r="E79" i="9"/>
  <c r="D79" i="9"/>
  <c r="C79" i="9"/>
  <c r="R77" i="9"/>
  <c r="Q77" i="9"/>
  <c r="P77" i="9"/>
  <c r="O77" i="9"/>
  <c r="N77" i="9"/>
  <c r="M77" i="9"/>
  <c r="L77" i="9"/>
  <c r="K77" i="9"/>
  <c r="I77" i="9"/>
  <c r="H77" i="9"/>
  <c r="G77" i="9"/>
  <c r="F77" i="9"/>
  <c r="E77" i="9"/>
  <c r="D77" i="9"/>
  <c r="C77" i="9"/>
  <c r="R76" i="9"/>
  <c r="Q76" i="9"/>
  <c r="P76" i="9"/>
  <c r="O76" i="9"/>
  <c r="N76" i="9"/>
  <c r="M76" i="9"/>
  <c r="L76" i="9"/>
  <c r="K76" i="9"/>
  <c r="I76" i="9"/>
  <c r="H76" i="9"/>
  <c r="G76" i="9"/>
  <c r="F76" i="9"/>
  <c r="E76" i="9"/>
  <c r="D76" i="9"/>
  <c r="C76" i="9"/>
  <c r="R75" i="9"/>
  <c r="Q75" i="9"/>
  <c r="P75" i="9"/>
  <c r="O75" i="9"/>
  <c r="N75" i="9"/>
  <c r="M75" i="9"/>
  <c r="L75" i="9"/>
  <c r="K75" i="9"/>
  <c r="I75" i="9"/>
  <c r="H75" i="9"/>
  <c r="G75" i="9"/>
  <c r="F75" i="9"/>
  <c r="E75" i="9"/>
  <c r="D75" i="9"/>
  <c r="C75" i="9"/>
  <c r="R74" i="9"/>
  <c r="Q74" i="9"/>
  <c r="P74" i="9"/>
  <c r="O74" i="9"/>
  <c r="N74" i="9"/>
  <c r="M74" i="9"/>
  <c r="L74" i="9"/>
  <c r="K74" i="9"/>
  <c r="I74" i="9"/>
  <c r="H74" i="9"/>
  <c r="G74" i="9"/>
  <c r="F74" i="9"/>
  <c r="E74" i="9"/>
  <c r="D74" i="9"/>
  <c r="C74" i="9"/>
  <c r="R73" i="9"/>
  <c r="Q73" i="9"/>
  <c r="P73" i="9"/>
  <c r="O73" i="9"/>
  <c r="N73" i="9"/>
  <c r="M73" i="9"/>
  <c r="L73" i="9"/>
  <c r="K73" i="9"/>
  <c r="I73" i="9"/>
  <c r="H73" i="9"/>
  <c r="G73" i="9"/>
  <c r="F73" i="9"/>
  <c r="E73" i="9"/>
  <c r="D73" i="9"/>
  <c r="C73" i="9"/>
  <c r="R72" i="9"/>
  <c r="Q72" i="9"/>
  <c r="P72" i="9"/>
  <c r="O72" i="9"/>
  <c r="N72" i="9"/>
  <c r="M72" i="9"/>
  <c r="L72" i="9"/>
  <c r="K72" i="9"/>
  <c r="I72" i="9"/>
  <c r="H72" i="9"/>
  <c r="G72" i="9"/>
  <c r="F72" i="9"/>
  <c r="E72" i="9"/>
  <c r="D72" i="9"/>
  <c r="C72" i="9"/>
  <c r="R71" i="9"/>
  <c r="Q71" i="9"/>
  <c r="P71" i="9"/>
  <c r="O71" i="9"/>
  <c r="N71" i="9"/>
  <c r="M71" i="9"/>
  <c r="L71" i="9"/>
  <c r="K71" i="9"/>
  <c r="I71" i="9"/>
  <c r="H71" i="9"/>
  <c r="G71" i="9"/>
  <c r="F71" i="9"/>
  <c r="E71" i="9"/>
  <c r="D71" i="9"/>
  <c r="C71" i="9"/>
  <c r="R70" i="9"/>
  <c r="Q70" i="9"/>
  <c r="P70" i="9"/>
  <c r="O70" i="9"/>
  <c r="N70" i="9"/>
  <c r="M70" i="9"/>
  <c r="L70" i="9"/>
  <c r="K70" i="9"/>
  <c r="I70" i="9"/>
  <c r="H70" i="9"/>
  <c r="G70" i="9"/>
  <c r="F70" i="9"/>
  <c r="E70" i="9"/>
  <c r="D70" i="9"/>
  <c r="C70" i="9"/>
  <c r="R69" i="9"/>
  <c r="Q69" i="9"/>
  <c r="P69" i="9"/>
  <c r="O69" i="9"/>
  <c r="N69" i="9"/>
  <c r="M69" i="9"/>
  <c r="L69" i="9"/>
  <c r="K69" i="9"/>
  <c r="I69" i="9"/>
  <c r="H69" i="9"/>
  <c r="G69" i="9"/>
  <c r="F69" i="9"/>
  <c r="E69" i="9"/>
  <c r="D69" i="9"/>
  <c r="C69" i="9"/>
  <c r="R68" i="9"/>
  <c r="Q68" i="9"/>
  <c r="P68" i="9"/>
  <c r="O68" i="9"/>
  <c r="N68" i="9"/>
  <c r="M68" i="9"/>
  <c r="L68" i="9"/>
  <c r="K68" i="9"/>
  <c r="I68" i="9"/>
  <c r="H68" i="9"/>
  <c r="G68" i="9"/>
  <c r="F68" i="9"/>
  <c r="E68" i="9"/>
  <c r="D68" i="9"/>
  <c r="C68" i="9"/>
  <c r="R43" i="9"/>
  <c r="Q43" i="9"/>
  <c r="P43" i="9"/>
  <c r="O43" i="9"/>
  <c r="N43" i="9"/>
  <c r="M43" i="9"/>
  <c r="L43" i="9"/>
  <c r="K43" i="9"/>
  <c r="I43" i="9"/>
  <c r="H43" i="9"/>
  <c r="G43" i="9"/>
  <c r="F43" i="9"/>
  <c r="E43" i="9"/>
  <c r="D43" i="9"/>
  <c r="C43" i="9"/>
  <c r="R42" i="9"/>
  <c r="Q42" i="9"/>
  <c r="P42" i="9"/>
  <c r="O42" i="9"/>
  <c r="N42" i="9"/>
  <c r="M42" i="9"/>
  <c r="L42" i="9"/>
  <c r="K42" i="9"/>
  <c r="I42" i="9"/>
  <c r="H42" i="9"/>
  <c r="G42" i="9"/>
  <c r="F42" i="9"/>
  <c r="E42" i="9"/>
  <c r="D42" i="9"/>
  <c r="C42" i="9"/>
  <c r="R41" i="9"/>
  <c r="Q41" i="9"/>
  <c r="P41" i="9"/>
  <c r="O41" i="9"/>
  <c r="N41" i="9"/>
  <c r="M41" i="9"/>
  <c r="L41" i="9"/>
  <c r="K41" i="9"/>
  <c r="I41" i="9"/>
  <c r="H41" i="9"/>
  <c r="G41" i="9"/>
  <c r="F41" i="9"/>
  <c r="E41" i="9"/>
  <c r="D41" i="9"/>
  <c r="C41" i="9"/>
  <c r="R40" i="9"/>
  <c r="Q40" i="9"/>
  <c r="P40" i="9"/>
  <c r="O40" i="9"/>
  <c r="N40" i="9"/>
  <c r="M40" i="9"/>
  <c r="L40" i="9"/>
  <c r="K40" i="9"/>
  <c r="I40" i="9"/>
  <c r="H40" i="9"/>
  <c r="G40" i="9"/>
  <c r="F40" i="9"/>
  <c r="E40" i="9"/>
  <c r="D40" i="9"/>
  <c r="C40" i="9"/>
  <c r="R39" i="9"/>
  <c r="Q39" i="9"/>
  <c r="P39" i="9"/>
  <c r="O39" i="9"/>
  <c r="N39" i="9"/>
  <c r="M39" i="9"/>
  <c r="L39" i="9"/>
  <c r="K39" i="9"/>
  <c r="I39" i="9"/>
  <c r="H39" i="9"/>
  <c r="G39" i="9"/>
  <c r="F39" i="9"/>
  <c r="E39" i="9"/>
  <c r="D39" i="9"/>
  <c r="C39" i="9"/>
  <c r="R38" i="9"/>
  <c r="Q38" i="9"/>
  <c r="P38" i="9"/>
  <c r="O38" i="9"/>
  <c r="N38" i="9"/>
  <c r="M38" i="9"/>
  <c r="L38" i="9"/>
  <c r="K38" i="9"/>
  <c r="I38" i="9"/>
  <c r="H38" i="9"/>
  <c r="G38" i="9"/>
  <c r="F38" i="9"/>
  <c r="E38" i="9"/>
  <c r="D38" i="9"/>
  <c r="C38" i="9"/>
  <c r="R37" i="9"/>
  <c r="Q37" i="9"/>
  <c r="P37" i="9"/>
  <c r="O37" i="9"/>
  <c r="N37" i="9"/>
  <c r="M37" i="9"/>
  <c r="L37" i="9"/>
  <c r="K37" i="9"/>
  <c r="I37" i="9"/>
  <c r="H37" i="9"/>
  <c r="G37" i="9"/>
  <c r="F37" i="9"/>
  <c r="E37" i="9"/>
  <c r="D37" i="9"/>
  <c r="C37" i="9"/>
  <c r="R36" i="9"/>
  <c r="Q36" i="9"/>
  <c r="P36" i="9"/>
  <c r="O36" i="9"/>
  <c r="N36" i="9"/>
  <c r="M36" i="9"/>
  <c r="L36" i="9"/>
  <c r="K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K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K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K32" i="9"/>
  <c r="I32" i="9"/>
  <c r="H32" i="9"/>
  <c r="G32" i="9"/>
  <c r="F32" i="9"/>
  <c r="E32" i="9"/>
  <c r="D32" i="9"/>
  <c r="C32" i="9"/>
  <c r="R31" i="9"/>
  <c r="Q31" i="9"/>
  <c r="P31" i="9"/>
  <c r="O31" i="9"/>
  <c r="N31" i="9"/>
  <c r="M31" i="9"/>
  <c r="L31" i="9"/>
  <c r="K31" i="9"/>
  <c r="I31" i="9"/>
  <c r="H31" i="9"/>
  <c r="G31" i="9"/>
  <c r="F31" i="9"/>
  <c r="E31" i="9"/>
  <c r="D31" i="9"/>
  <c r="C31" i="9"/>
  <c r="R29" i="9"/>
  <c r="Q29" i="9"/>
  <c r="P29" i="9"/>
  <c r="O29" i="9"/>
  <c r="N29" i="9"/>
  <c r="M29" i="9"/>
  <c r="L29" i="9"/>
  <c r="K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K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K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K25" i="9"/>
  <c r="I25" i="9"/>
  <c r="H25" i="9"/>
  <c r="G25" i="9"/>
  <c r="F25" i="9"/>
  <c r="E25" i="9"/>
  <c r="D25" i="9"/>
  <c r="C25" i="9"/>
  <c r="R24" i="9"/>
  <c r="Q24" i="9"/>
  <c r="P24" i="9"/>
  <c r="O24" i="9"/>
  <c r="N24" i="9"/>
  <c r="M24" i="9"/>
  <c r="L24" i="9"/>
  <c r="K24" i="9"/>
  <c r="I24" i="9"/>
  <c r="H24" i="9"/>
  <c r="G24" i="9"/>
  <c r="F24" i="9"/>
  <c r="E24" i="9"/>
  <c r="D24" i="9"/>
  <c r="C24" i="9"/>
  <c r="R23" i="9"/>
  <c r="Q23" i="9"/>
  <c r="P23" i="9"/>
  <c r="O23" i="9"/>
  <c r="N23" i="9"/>
  <c r="M23" i="9"/>
  <c r="L23" i="9"/>
  <c r="K23" i="9"/>
  <c r="I23" i="9"/>
  <c r="H23" i="9"/>
  <c r="G23" i="9"/>
  <c r="F23" i="9"/>
  <c r="E23" i="9"/>
  <c r="D23" i="9"/>
  <c r="C23" i="9"/>
  <c r="R22" i="9"/>
  <c r="Q22" i="9"/>
  <c r="P22" i="9"/>
  <c r="O22" i="9"/>
  <c r="N22" i="9"/>
  <c r="M22" i="9"/>
  <c r="L22" i="9"/>
  <c r="K22" i="9"/>
  <c r="I22" i="9"/>
  <c r="H22" i="9"/>
  <c r="G22" i="9"/>
  <c r="F22" i="9"/>
  <c r="E22" i="9"/>
  <c r="D22" i="9"/>
  <c r="C22" i="9"/>
  <c r="R21" i="9"/>
  <c r="Q21" i="9"/>
  <c r="P21" i="9"/>
  <c r="O21" i="9"/>
  <c r="N21" i="9"/>
  <c r="M21" i="9"/>
  <c r="L21" i="9"/>
  <c r="K21" i="9"/>
  <c r="I21" i="9"/>
  <c r="H21" i="9"/>
  <c r="G21" i="9"/>
  <c r="F21" i="9"/>
  <c r="E21" i="9"/>
  <c r="D21" i="9"/>
  <c r="C21" i="9"/>
  <c r="R20" i="9"/>
  <c r="Q20" i="9"/>
  <c r="P20" i="9"/>
  <c r="O20" i="9"/>
  <c r="N20" i="9"/>
  <c r="M20" i="9"/>
  <c r="L20" i="9"/>
  <c r="K20" i="9"/>
  <c r="I20" i="9"/>
  <c r="H20" i="9"/>
  <c r="G20" i="9"/>
  <c r="F20" i="9"/>
  <c r="E20" i="9"/>
  <c r="D20" i="9"/>
  <c r="C20" i="9"/>
  <c r="R19" i="9"/>
  <c r="Q19" i="9"/>
  <c r="P19" i="9"/>
  <c r="O19" i="9"/>
  <c r="N19" i="9"/>
  <c r="M19" i="9"/>
  <c r="L19" i="9"/>
  <c r="K19" i="9"/>
  <c r="I19" i="9"/>
  <c r="H19" i="9"/>
  <c r="G19" i="9"/>
  <c r="F19" i="9"/>
  <c r="E19" i="9"/>
  <c r="D19" i="9"/>
  <c r="C19" i="9"/>
  <c r="R18" i="9"/>
  <c r="Q18" i="9"/>
  <c r="P18" i="9"/>
  <c r="O18" i="9"/>
  <c r="N18" i="9"/>
  <c r="M18" i="9"/>
  <c r="L18" i="9"/>
  <c r="K18" i="9"/>
  <c r="I18" i="9"/>
  <c r="H18" i="9"/>
  <c r="G18" i="9"/>
  <c r="F18" i="9"/>
  <c r="E18" i="9"/>
  <c r="D18" i="9"/>
  <c r="C18" i="9"/>
  <c r="R17" i="9"/>
  <c r="Q17" i="9"/>
  <c r="P17" i="9"/>
  <c r="O17" i="9"/>
  <c r="N17" i="9"/>
  <c r="M17" i="9"/>
  <c r="L17" i="9"/>
  <c r="K17" i="9"/>
  <c r="I17" i="9"/>
  <c r="H17" i="9"/>
  <c r="G17" i="9"/>
  <c r="F17" i="9"/>
  <c r="E17" i="9"/>
  <c r="D17" i="9"/>
  <c r="C17" i="9"/>
  <c r="R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K15" i="9"/>
  <c r="I15" i="9"/>
  <c r="H15" i="9"/>
  <c r="G15" i="9"/>
  <c r="F15" i="9"/>
  <c r="E15" i="9"/>
  <c r="D15" i="9"/>
  <c r="C15" i="9"/>
  <c r="R14" i="9"/>
  <c r="Q14" i="9"/>
  <c r="P14" i="9"/>
  <c r="O14" i="9"/>
  <c r="N14" i="9"/>
  <c r="M14" i="9"/>
  <c r="L14" i="9"/>
  <c r="K14" i="9"/>
  <c r="I14" i="9"/>
  <c r="H14" i="9"/>
  <c r="G14" i="9"/>
  <c r="F14" i="9"/>
  <c r="E14" i="9"/>
  <c r="D14" i="9"/>
  <c r="C14" i="9"/>
  <c r="R13" i="9"/>
  <c r="Q13" i="9"/>
  <c r="P13" i="9"/>
  <c r="O13" i="9"/>
  <c r="N13" i="9"/>
  <c r="M13" i="9"/>
  <c r="L13" i="9"/>
  <c r="K13" i="9"/>
  <c r="I13" i="9"/>
  <c r="H13" i="9"/>
  <c r="G13" i="9"/>
  <c r="F13" i="9"/>
  <c r="E13" i="9"/>
  <c r="D13" i="9"/>
  <c r="C13" i="9"/>
  <c r="R12" i="9"/>
  <c r="Q12" i="9"/>
  <c r="P12" i="9"/>
  <c r="O12" i="9"/>
  <c r="N12" i="9"/>
  <c r="M12" i="9"/>
  <c r="L12" i="9"/>
  <c r="K12" i="9"/>
  <c r="I12" i="9"/>
  <c r="H12" i="9"/>
  <c r="G12" i="9"/>
  <c r="F12" i="9"/>
  <c r="E12" i="9"/>
  <c r="D12" i="9"/>
  <c r="C12" i="9"/>
  <c r="R11" i="9"/>
  <c r="Q11" i="9"/>
  <c r="P11" i="9"/>
  <c r="O11" i="9"/>
  <c r="N11" i="9"/>
  <c r="M11" i="9"/>
  <c r="L11" i="9"/>
  <c r="K11" i="9"/>
  <c r="I11" i="9"/>
  <c r="H11" i="9"/>
  <c r="G11" i="9"/>
  <c r="F11" i="9"/>
  <c r="E11" i="9"/>
  <c r="D11" i="9"/>
  <c r="C11" i="9"/>
  <c r="R10" i="9"/>
  <c r="Q10" i="9"/>
  <c r="P10" i="9"/>
  <c r="O10" i="9"/>
  <c r="N10" i="9"/>
  <c r="M10" i="9"/>
  <c r="L10" i="9"/>
  <c r="K10" i="9"/>
  <c r="I10" i="9"/>
  <c r="H10" i="9"/>
  <c r="G10" i="9"/>
  <c r="F10" i="9"/>
  <c r="E10" i="9"/>
  <c r="D10" i="9"/>
  <c r="C10" i="9"/>
  <c r="R9" i="9"/>
  <c r="Q9" i="9"/>
  <c r="P9" i="9"/>
  <c r="O9" i="9"/>
  <c r="N9" i="9"/>
  <c r="M9" i="9"/>
  <c r="L9" i="9"/>
  <c r="K9" i="9"/>
  <c r="I9" i="9"/>
  <c r="H9" i="9"/>
  <c r="G9" i="9"/>
  <c r="F9" i="9"/>
  <c r="E9" i="9"/>
  <c r="D9" i="9"/>
  <c r="C9" i="9"/>
  <c r="R8" i="9"/>
  <c r="Q8" i="9"/>
  <c r="P8" i="9"/>
  <c r="O8" i="9"/>
  <c r="N8" i="9"/>
  <c r="M8" i="9"/>
  <c r="L8" i="9"/>
  <c r="K8" i="9"/>
  <c r="I8" i="9"/>
  <c r="H8" i="9"/>
  <c r="G8" i="9"/>
  <c r="F8" i="9"/>
  <c r="E8" i="9"/>
  <c r="D8" i="9"/>
  <c r="C8" i="9"/>
  <c r="R7" i="9"/>
  <c r="Q7" i="9"/>
  <c r="P7" i="9"/>
  <c r="O7" i="9"/>
  <c r="N7" i="9"/>
  <c r="M7" i="9"/>
  <c r="L7" i="9"/>
  <c r="K7" i="9"/>
  <c r="I7" i="9"/>
  <c r="H7" i="9"/>
  <c r="G7" i="9"/>
  <c r="F7" i="9"/>
  <c r="E7" i="9"/>
  <c r="D7" i="9"/>
  <c r="C7" i="9"/>
  <c r="R6" i="9"/>
  <c r="Q6" i="9"/>
  <c r="P6" i="9"/>
  <c r="O6" i="9"/>
  <c r="N6" i="9"/>
  <c r="M6" i="9"/>
  <c r="L6" i="9"/>
  <c r="K6" i="9"/>
  <c r="I6" i="9"/>
  <c r="H6" i="9"/>
  <c r="G6" i="9"/>
  <c r="F6" i="9"/>
  <c r="E6" i="9"/>
  <c r="D6" i="9"/>
  <c r="C6" i="9"/>
  <c r="O111" i="2" l="1"/>
  <c r="N111" i="2"/>
  <c r="M111" i="2"/>
  <c r="L111" i="2"/>
  <c r="K111" i="2"/>
  <c r="I111" i="2"/>
  <c r="H111" i="2"/>
  <c r="G111" i="2"/>
  <c r="F111" i="2"/>
  <c r="E111" i="2"/>
  <c r="D111" i="2"/>
  <c r="C111" i="2"/>
  <c r="O110" i="2"/>
  <c r="N110" i="2"/>
  <c r="M110" i="2"/>
  <c r="L110" i="2"/>
  <c r="K110" i="2"/>
  <c r="I110" i="2"/>
  <c r="H110" i="2"/>
  <c r="G110" i="2"/>
  <c r="F110" i="2"/>
  <c r="E110" i="2"/>
  <c r="D110" i="2"/>
  <c r="C110" i="2"/>
  <c r="O109" i="2"/>
  <c r="N109" i="2"/>
  <c r="M109" i="2"/>
  <c r="L109" i="2"/>
  <c r="K109" i="2"/>
  <c r="I109" i="2"/>
  <c r="H109" i="2"/>
  <c r="G109" i="2"/>
  <c r="F109" i="2"/>
  <c r="E109" i="2"/>
  <c r="D109" i="2"/>
  <c r="C109" i="2"/>
  <c r="O108" i="2"/>
  <c r="N108" i="2"/>
  <c r="M108" i="2"/>
  <c r="L108" i="2"/>
  <c r="K108" i="2"/>
  <c r="I108" i="2"/>
  <c r="H108" i="2"/>
  <c r="G108" i="2"/>
  <c r="F108" i="2"/>
  <c r="E108" i="2"/>
  <c r="D108" i="2"/>
  <c r="C108" i="2"/>
  <c r="O107" i="2"/>
  <c r="N107" i="2"/>
  <c r="M107" i="2"/>
  <c r="L107" i="2"/>
  <c r="K107" i="2"/>
  <c r="I107" i="2"/>
  <c r="H107" i="2"/>
  <c r="G107" i="2"/>
  <c r="F107" i="2"/>
  <c r="E107" i="2"/>
  <c r="D107" i="2"/>
  <c r="C107" i="2"/>
  <c r="O106" i="2"/>
  <c r="N106" i="2"/>
  <c r="M106" i="2"/>
  <c r="L106" i="2"/>
  <c r="K106" i="2"/>
  <c r="I106" i="2"/>
  <c r="H106" i="2"/>
  <c r="G106" i="2"/>
  <c r="F106" i="2"/>
  <c r="E106" i="2"/>
  <c r="D106" i="2"/>
  <c r="C106" i="2"/>
  <c r="O105" i="2"/>
  <c r="N105" i="2"/>
  <c r="M105" i="2"/>
  <c r="L105" i="2"/>
  <c r="K105" i="2"/>
  <c r="I105" i="2"/>
  <c r="H105" i="2"/>
  <c r="G105" i="2"/>
  <c r="F105" i="2"/>
  <c r="E105" i="2"/>
  <c r="D105" i="2"/>
  <c r="C105" i="2"/>
  <c r="O104" i="2"/>
  <c r="N104" i="2"/>
  <c r="M104" i="2"/>
  <c r="L104" i="2"/>
  <c r="K104" i="2"/>
  <c r="I104" i="2"/>
  <c r="H104" i="2"/>
  <c r="G104" i="2"/>
  <c r="F104" i="2"/>
  <c r="E104" i="2"/>
  <c r="D104" i="2"/>
  <c r="C104" i="2"/>
  <c r="O103" i="2"/>
  <c r="N103" i="2"/>
  <c r="M103" i="2"/>
  <c r="L103" i="2"/>
  <c r="K103" i="2"/>
  <c r="I103" i="2"/>
  <c r="H103" i="2"/>
  <c r="G103" i="2"/>
  <c r="F103" i="2"/>
  <c r="E103" i="2"/>
  <c r="D103" i="2"/>
  <c r="C103" i="2"/>
  <c r="O102" i="2"/>
  <c r="N102" i="2"/>
  <c r="M102" i="2"/>
  <c r="L102" i="2"/>
  <c r="K102" i="2"/>
  <c r="I102" i="2"/>
  <c r="H102" i="2"/>
  <c r="G102" i="2"/>
  <c r="F102" i="2"/>
  <c r="E102" i="2"/>
  <c r="D102" i="2"/>
  <c r="C102" i="2"/>
  <c r="O101" i="2"/>
  <c r="N101" i="2"/>
  <c r="M101" i="2"/>
  <c r="L101" i="2"/>
  <c r="K101" i="2"/>
  <c r="I101" i="2"/>
  <c r="H101" i="2"/>
  <c r="G101" i="2"/>
  <c r="F101" i="2"/>
  <c r="E101" i="2"/>
  <c r="D101" i="2"/>
  <c r="C101" i="2"/>
  <c r="O100" i="2"/>
  <c r="N100" i="2"/>
  <c r="M100" i="2"/>
  <c r="L100" i="2"/>
  <c r="K100" i="2"/>
  <c r="I100" i="2"/>
  <c r="H100" i="2"/>
  <c r="G100" i="2"/>
  <c r="F100" i="2"/>
  <c r="E100" i="2"/>
  <c r="D100" i="2"/>
  <c r="C100" i="2"/>
  <c r="O99" i="2"/>
  <c r="N99" i="2"/>
  <c r="M99" i="2"/>
  <c r="L99" i="2"/>
  <c r="K99" i="2"/>
  <c r="I99" i="2"/>
  <c r="H99" i="2"/>
  <c r="G99" i="2"/>
  <c r="F99" i="2"/>
  <c r="E99" i="2"/>
  <c r="D99" i="2"/>
  <c r="C99" i="2"/>
  <c r="O98" i="2"/>
  <c r="N98" i="2"/>
  <c r="M98" i="2"/>
  <c r="L98" i="2"/>
  <c r="K98" i="2"/>
  <c r="I98" i="2"/>
  <c r="H98" i="2"/>
  <c r="G98" i="2"/>
  <c r="F98" i="2"/>
  <c r="E98" i="2"/>
  <c r="D98" i="2"/>
  <c r="C98" i="2"/>
  <c r="O97" i="2"/>
  <c r="N97" i="2"/>
  <c r="M97" i="2"/>
  <c r="L97" i="2"/>
  <c r="K97" i="2"/>
  <c r="I97" i="2"/>
  <c r="H97" i="2"/>
  <c r="G97" i="2"/>
  <c r="F97" i="2"/>
  <c r="E97" i="2"/>
  <c r="D97" i="2"/>
  <c r="C97" i="2"/>
  <c r="O96" i="2"/>
  <c r="N96" i="2"/>
  <c r="M96" i="2"/>
  <c r="L96" i="2"/>
  <c r="K96" i="2"/>
  <c r="I96" i="2"/>
  <c r="H96" i="2"/>
  <c r="G96" i="2"/>
  <c r="F96" i="2"/>
  <c r="E96" i="2"/>
  <c r="D96" i="2"/>
  <c r="C96" i="2"/>
  <c r="O95" i="2"/>
  <c r="N95" i="2"/>
  <c r="M95" i="2"/>
  <c r="L95" i="2"/>
  <c r="K95" i="2"/>
  <c r="I95" i="2"/>
  <c r="H95" i="2"/>
  <c r="G95" i="2"/>
  <c r="F95" i="2"/>
  <c r="E95" i="2"/>
  <c r="D95" i="2"/>
  <c r="C95" i="2"/>
  <c r="O94" i="2"/>
  <c r="N94" i="2"/>
  <c r="M94" i="2"/>
  <c r="L94" i="2"/>
  <c r="K94" i="2"/>
  <c r="I94" i="2"/>
  <c r="H94" i="2"/>
  <c r="G94" i="2"/>
  <c r="F94" i="2"/>
  <c r="E94" i="2"/>
  <c r="D94" i="2"/>
  <c r="C94" i="2"/>
  <c r="O93" i="2"/>
  <c r="N93" i="2"/>
  <c r="M93" i="2"/>
  <c r="L93" i="2"/>
  <c r="K93" i="2"/>
  <c r="I93" i="2"/>
  <c r="H93" i="2"/>
  <c r="G93" i="2"/>
  <c r="F93" i="2"/>
  <c r="E93" i="2"/>
  <c r="D93" i="2"/>
  <c r="C93" i="2"/>
  <c r="O92" i="2"/>
  <c r="N92" i="2"/>
  <c r="M92" i="2"/>
  <c r="L92" i="2"/>
  <c r="K92" i="2"/>
  <c r="I92" i="2"/>
  <c r="H92" i="2"/>
  <c r="G92" i="2"/>
  <c r="F92" i="2"/>
  <c r="E92" i="2"/>
  <c r="D92" i="2"/>
  <c r="C92" i="2"/>
  <c r="O91" i="2"/>
  <c r="N91" i="2"/>
  <c r="M91" i="2"/>
  <c r="L91" i="2"/>
  <c r="K91" i="2"/>
  <c r="I91" i="2"/>
  <c r="H91" i="2"/>
  <c r="G91" i="2"/>
  <c r="F91" i="2"/>
  <c r="E91" i="2"/>
  <c r="D91" i="2"/>
  <c r="C91" i="2"/>
  <c r="O90" i="2"/>
  <c r="N90" i="2"/>
  <c r="M90" i="2"/>
  <c r="L90" i="2"/>
  <c r="K90" i="2"/>
  <c r="I90" i="2"/>
  <c r="H90" i="2"/>
  <c r="G90" i="2"/>
  <c r="F90" i="2"/>
  <c r="E90" i="2"/>
  <c r="D90" i="2"/>
  <c r="C90" i="2"/>
  <c r="O89" i="2"/>
  <c r="N89" i="2"/>
  <c r="M89" i="2"/>
  <c r="L89" i="2"/>
  <c r="K89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O87" i="2"/>
  <c r="N87" i="2"/>
  <c r="M87" i="2"/>
  <c r="L87" i="2"/>
  <c r="K87" i="2"/>
  <c r="I87" i="2"/>
  <c r="H87" i="2"/>
  <c r="G87" i="2"/>
  <c r="F87" i="2"/>
  <c r="E87" i="2"/>
  <c r="D87" i="2"/>
  <c r="C87" i="2"/>
  <c r="O86" i="2"/>
  <c r="N86" i="2"/>
  <c r="M86" i="2"/>
  <c r="L86" i="2"/>
  <c r="K86" i="2"/>
  <c r="I86" i="2"/>
  <c r="H86" i="2"/>
  <c r="G86" i="2"/>
  <c r="F86" i="2"/>
  <c r="E86" i="2"/>
  <c r="D86" i="2"/>
  <c r="C86" i="2"/>
  <c r="O85" i="2"/>
  <c r="N85" i="2"/>
  <c r="M85" i="2"/>
  <c r="L85" i="2"/>
  <c r="K85" i="2"/>
  <c r="I85" i="2"/>
  <c r="H85" i="2"/>
  <c r="G85" i="2"/>
  <c r="F85" i="2"/>
  <c r="E85" i="2"/>
  <c r="D85" i="2"/>
  <c r="C85" i="2"/>
  <c r="O84" i="2"/>
  <c r="N84" i="2"/>
  <c r="M84" i="2"/>
  <c r="L84" i="2"/>
  <c r="K84" i="2"/>
  <c r="I84" i="2"/>
  <c r="H84" i="2"/>
  <c r="G84" i="2"/>
  <c r="F84" i="2"/>
  <c r="E84" i="2"/>
  <c r="D84" i="2"/>
  <c r="C84" i="2"/>
  <c r="O83" i="2"/>
  <c r="N83" i="2"/>
  <c r="M83" i="2"/>
  <c r="L83" i="2"/>
  <c r="K83" i="2"/>
  <c r="I83" i="2"/>
  <c r="H83" i="2"/>
  <c r="G83" i="2"/>
  <c r="F83" i="2"/>
  <c r="E83" i="2"/>
  <c r="D83" i="2"/>
  <c r="C83" i="2"/>
  <c r="O82" i="2"/>
  <c r="N82" i="2"/>
  <c r="M82" i="2"/>
  <c r="L82" i="2"/>
  <c r="K82" i="2"/>
  <c r="I82" i="2"/>
  <c r="H82" i="2"/>
  <c r="G82" i="2"/>
  <c r="F82" i="2"/>
  <c r="E82" i="2"/>
  <c r="D82" i="2"/>
  <c r="C82" i="2"/>
  <c r="O81" i="2"/>
  <c r="N81" i="2"/>
  <c r="M81" i="2"/>
  <c r="L81" i="2"/>
  <c r="K81" i="2"/>
  <c r="I81" i="2"/>
  <c r="H81" i="2"/>
  <c r="G81" i="2"/>
  <c r="F81" i="2"/>
  <c r="E81" i="2"/>
  <c r="D81" i="2"/>
  <c r="C81" i="2"/>
  <c r="O80" i="2"/>
  <c r="N80" i="2"/>
  <c r="M80" i="2"/>
  <c r="L80" i="2"/>
  <c r="K80" i="2"/>
  <c r="I80" i="2"/>
  <c r="H80" i="2"/>
  <c r="G80" i="2"/>
  <c r="F80" i="2"/>
  <c r="E80" i="2"/>
  <c r="D80" i="2"/>
  <c r="C80" i="2"/>
  <c r="O79" i="2"/>
  <c r="N79" i="2"/>
  <c r="M79" i="2"/>
  <c r="L79" i="2"/>
  <c r="K79" i="2"/>
  <c r="I79" i="2"/>
  <c r="H79" i="2"/>
  <c r="G79" i="2"/>
  <c r="F79" i="2"/>
  <c r="E79" i="2"/>
  <c r="D79" i="2"/>
  <c r="C79" i="2"/>
  <c r="O78" i="2"/>
  <c r="N78" i="2"/>
  <c r="M78" i="2"/>
  <c r="L78" i="2"/>
  <c r="K78" i="2"/>
  <c r="I78" i="2"/>
  <c r="H78" i="2"/>
  <c r="G78" i="2"/>
  <c r="F78" i="2"/>
  <c r="E78" i="2"/>
  <c r="D78" i="2"/>
  <c r="C78" i="2"/>
  <c r="O77" i="2"/>
  <c r="N77" i="2"/>
  <c r="M77" i="2"/>
  <c r="L77" i="2"/>
  <c r="K77" i="2"/>
  <c r="I77" i="2"/>
  <c r="H77" i="2"/>
  <c r="G77" i="2"/>
  <c r="F77" i="2"/>
  <c r="E77" i="2"/>
  <c r="D77" i="2"/>
  <c r="C77" i="2"/>
  <c r="O76" i="2"/>
  <c r="N76" i="2"/>
  <c r="M76" i="2"/>
  <c r="L76" i="2"/>
  <c r="K76" i="2"/>
  <c r="I76" i="2"/>
  <c r="H76" i="2"/>
  <c r="G76" i="2"/>
  <c r="F76" i="2"/>
  <c r="E76" i="2"/>
  <c r="D76" i="2"/>
  <c r="C76" i="2"/>
  <c r="O75" i="2"/>
  <c r="N75" i="2"/>
  <c r="M75" i="2"/>
  <c r="L75" i="2"/>
  <c r="K75" i="2"/>
  <c r="I75" i="2"/>
  <c r="H75" i="2"/>
  <c r="G75" i="2"/>
  <c r="F75" i="2"/>
  <c r="E75" i="2"/>
  <c r="D75" i="2"/>
  <c r="C75" i="2"/>
  <c r="O74" i="2"/>
  <c r="N74" i="2"/>
  <c r="M74" i="2"/>
  <c r="L74" i="2"/>
  <c r="K74" i="2"/>
  <c r="I74" i="2"/>
  <c r="H74" i="2"/>
  <c r="G74" i="2"/>
  <c r="F74" i="2"/>
  <c r="E74" i="2"/>
  <c r="D74" i="2"/>
  <c r="C74" i="2"/>
  <c r="O73" i="2"/>
  <c r="N73" i="2"/>
  <c r="M73" i="2"/>
  <c r="L73" i="2"/>
  <c r="K73" i="2"/>
  <c r="I73" i="2"/>
  <c r="H73" i="2"/>
  <c r="G73" i="2"/>
  <c r="F73" i="2"/>
  <c r="E73" i="2"/>
  <c r="D73" i="2"/>
  <c r="C73" i="2"/>
  <c r="O72" i="2"/>
  <c r="N72" i="2"/>
  <c r="M72" i="2"/>
  <c r="L72" i="2"/>
  <c r="K72" i="2"/>
  <c r="I72" i="2"/>
  <c r="H72" i="2"/>
  <c r="G72" i="2"/>
  <c r="F72" i="2"/>
  <c r="E72" i="2"/>
  <c r="D72" i="2"/>
  <c r="C72" i="2"/>
  <c r="O71" i="2"/>
  <c r="N71" i="2"/>
  <c r="M71" i="2"/>
  <c r="L71" i="2"/>
  <c r="K71" i="2"/>
  <c r="I71" i="2"/>
  <c r="H71" i="2"/>
  <c r="G71" i="2"/>
  <c r="F71" i="2"/>
  <c r="E71" i="2"/>
  <c r="D71" i="2"/>
  <c r="C71" i="2"/>
  <c r="O70" i="2"/>
  <c r="N70" i="2"/>
  <c r="M70" i="2"/>
  <c r="L70" i="2"/>
  <c r="K70" i="2"/>
  <c r="I70" i="2"/>
  <c r="H70" i="2"/>
  <c r="G70" i="2"/>
  <c r="F70" i="2"/>
  <c r="E70" i="2"/>
  <c r="D70" i="2"/>
  <c r="C70" i="2"/>
  <c r="O69" i="2"/>
  <c r="N69" i="2"/>
  <c r="M69" i="2"/>
  <c r="L69" i="2"/>
  <c r="K69" i="2"/>
  <c r="I69" i="2"/>
  <c r="H69" i="2"/>
  <c r="G69" i="2"/>
  <c r="F69" i="2"/>
  <c r="E69" i="2"/>
  <c r="D69" i="2"/>
  <c r="C69" i="2"/>
  <c r="O42" i="2"/>
  <c r="N42" i="2"/>
  <c r="M42" i="2"/>
  <c r="L42" i="2"/>
  <c r="K42" i="2"/>
  <c r="I42" i="2"/>
  <c r="H42" i="2"/>
  <c r="G42" i="2"/>
  <c r="F42" i="2"/>
  <c r="E42" i="2"/>
  <c r="D42" i="2"/>
  <c r="C42" i="2"/>
  <c r="O41" i="2"/>
  <c r="N41" i="2"/>
  <c r="M41" i="2"/>
  <c r="L41" i="2"/>
  <c r="K41" i="2"/>
  <c r="I41" i="2"/>
  <c r="H41" i="2"/>
  <c r="G41" i="2"/>
  <c r="F41" i="2"/>
  <c r="E41" i="2"/>
  <c r="D41" i="2"/>
  <c r="C41" i="2"/>
  <c r="O40" i="2"/>
  <c r="N40" i="2"/>
  <c r="M40" i="2"/>
  <c r="L40" i="2"/>
  <c r="K40" i="2"/>
  <c r="I40" i="2"/>
  <c r="H40" i="2"/>
  <c r="G40" i="2"/>
  <c r="F40" i="2"/>
  <c r="E40" i="2"/>
  <c r="D40" i="2"/>
  <c r="C40" i="2"/>
  <c r="O39" i="2"/>
  <c r="N39" i="2"/>
  <c r="M39" i="2"/>
  <c r="L39" i="2"/>
  <c r="K39" i="2"/>
  <c r="I39" i="2"/>
  <c r="H39" i="2"/>
  <c r="G39" i="2"/>
  <c r="F39" i="2"/>
  <c r="E39" i="2"/>
  <c r="D39" i="2"/>
  <c r="C39" i="2"/>
  <c r="O38" i="2"/>
  <c r="N38" i="2"/>
  <c r="M38" i="2"/>
  <c r="L38" i="2"/>
  <c r="K38" i="2"/>
  <c r="I38" i="2"/>
  <c r="H38" i="2"/>
  <c r="G38" i="2"/>
  <c r="F38" i="2"/>
  <c r="E38" i="2"/>
  <c r="D38" i="2"/>
  <c r="C38" i="2"/>
  <c r="O37" i="2"/>
  <c r="N37" i="2"/>
  <c r="M37" i="2"/>
  <c r="L37" i="2"/>
  <c r="K37" i="2"/>
  <c r="I37" i="2"/>
  <c r="H37" i="2"/>
  <c r="G37" i="2"/>
  <c r="F37" i="2"/>
  <c r="E37" i="2"/>
  <c r="D37" i="2"/>
  <c r="C37" i="2"/>
  <c r="O36" i="2"/>
  <c r="N36" i="2"/>
  <c r="M36" i="2"/>
  <c r="L36" i="2"/>
  <c r="K36" i="2"/>
  <c r="I36" i="2"/>
  <c r="H36" i="2"/>
  <c r="G36" i="2"/>
  <c r="F36" i="2"/>
  <c r="E36" i="2"/>
  <c r="D36" i="2"/>
  <c r="C36" i="2"/>
  <c r="O35" i="2"/>
  <c r="N35" i="2"/>
  <c r="M35" i="2"/>
  <c r="L35" i="2"/>
  <c r="K35" i="2"/>
  <c r="I35" i="2"/>
  <c r="H35" i="2"/>
  <c r="G35" i="2"/>
  <c r="F35" i="2"/>
  <c r="E35" i="2"/>
  <c r="D35" i="2"/>
  <c r="C35" i="2"/>
  <c r="O34" i="2"/>
  <c r="N34" i="2"/>
  <c r="M34" i="2"/>
  <c r="L34" i="2"/>
  <c r="K34" i="2"/>
  <c r="I34" i="2"/>
  <c r="H34" i="2"/>
  <c r="G34" i="2"/>
  <c r="F34" i="2"/>
  <c r="E34" i="2"/>
  <c r="D34" i="2"/>
  <c r="C34" i="2"/>
  <c r="O33" i="2"/>
  <c r="N33" i="2"/>
  <c r="M33" i="2"/>
  <c r="L33" i="2"/>
  <c r="K33" i="2"/>
  <c r="I33" i="2"/>
  <c r="H33" i="2"/>
  <c r="G33" i="2"/>
  <c r="F33" i="2"/>
  <c r="E33" i="2"/>
  <c r="D33" i="2"/>
  <c r="C33" i="2"/>
  <c r="O32" i="2"/>
  <c r="N32" i="2"/>
  <c r="M32" i="2"/>
  <c r="L32" i="2"/>
  <c r="K32" i="2"/>
  <c r="I32" i="2"/>
  <c r="H32" i="2"/>
  <c r="G32" i="2"/>
  <c r="F32" i="2"/>
  <c r="E32" i="2"/>
  <c r="D32" i="2"/>
  <c r="C32" i="2"/>
  <c r="O31" i="2"/>
  <c r="N31" i="2"/>
  <c r="M31" i="2"/>
  <c r="L31" i="2"/>
  <c r="K31" i="2"/>
  <c r="H31" i="2"/>
  <c r="G31" i="2"/>
  <c r="F31" i="2"/>
  <c r="E31" i="2"/>
  <c r="D31" i="2"/>
  <c r="C31" i="2"/>
  <c r="O30" i="2"/>
  <c r="N30" i="2"/>
  <c r="M30" i="2"/>
  <c r="L30" i="2"/>
  <c r="K30" i="2"/>
  <c r="I30" i="2"/>
  <c r="H30" i="2"/>
  <c r="G30" i="2"/>
  <c r="F30" i="2"/>
  <c r="E30" i="2"/>
  <c r="D30" i="2"/>
  <c r="C30" i="2"/>
  <c r="O28" i="2"/>
  <c r="N28" i="2"/>
  <c r="M28" i="2"/>
  <c r="L28" i="2"/>
  <c r="K28" i="2"/>
  <c r="I28" i="2"/>
  <c r="H28" i="2"/>
  <c r="G28" i="2"/>
  <c r="F28" i="2"/>
  <c r="E28" i="2"/>
  <c r="D28" i="2"/>
  <c r="C28" i="2"/>
  <c r="O27" i="2"/>
  <c r="N27" i="2"/>
  <c r="M27" i="2"/>
  <c r="L27" i="2"/>
  <c r="K27" i="2"/>
  <c r="I27" i="2"/>
  <c r="H27" i="2"/>
  <c r="G27" i="2"/>
  <c r="F27" i="2"/>
  <c r="E27" i="2"/>
  <c r="D27" i="2"/>
  <c r="C27" i="2"/>
  <c r="O26" i="2"/>
  <c r="N26" i="2"/>
  <c r="M26" i="2"/>
  <c r="L26" i="2"/>
  <c r="K26" i="2"/>
  <c r="I26" i="2"/>
  <c r="H26" i="2"/>
  <c r="G26" i="2"/>
  <c r="F26" i="2"/>
  <c r="E26" i="2"/>
  <c r="D26" i="2"/>
  <c r="C26" i="2"/>
  <c r="O25" i="2"/>
  <c r="N25" i="2"/>
  <c r="M25" i="2"/>
  <c r="L25" i="2"/>
  <c r="K25" i="2"/>
  <c r="I25" i="2"/>
  <c r="H25" i="2"/>
  <c r="G25" i="2"/>
  <c r="F25" i="2"/>
  <c r="E25" i="2"/>
  <c r="D25" i="2"/>
  <c r="C25" i="2"/>
  <c r="O24" i="2"/>
  <c r="N24" i="2"/>
  <c r="M24" i="2"/>
  <c r="L24" i="2"/>
  <c r="K24" i="2"/>
  <c r="I24" i="2"/>
  <c r="H24" i="2"/>
  <c r="G24" i="2"/>
  <c r="F24" i="2"/>
  <c r="E24" i="2"/>
  <c r="D24" i="2"/>
  <c r="C24" i="2"/>
  <c r="O23" i="2"/>
  <c r="N23" i="2"/>
  <c r="M23" i="2"/>
  <c r="L23" i="2"/>
  <c r="K23" i="2"/>
  <c r="I23" i="2"/>
  <c r="H23" i="2"/>
  <c r="G23" i="2"/>
  <c r="F23" i="2"/>
  <c r="E23" i="2"/>
  <c r="D23" i="2"/>
  <c r="C23" i="2"/>
  <c r="O22" i="2"/>
  <c r="N22" i="2"/>
  <c r="M22" i="2"/>
  <c r="L22" i="2"/>
  <c r="K22" i="2"/>
  <c r="I22" i="2"/>
  <c r="H22" i="2"/>
  <c r="G22" i="2"/>
  <c r="F22" i="2"/>
  <c r="E22" i="2"/>
  <c r="D22" i="2"/>
  <c r="C22" i="2"/>
  <c r="O21" i="2"/>
  <c r="N21" i="2"/>
  <c r="M21" i="2"/>
  <c r="L21" i="2"/>
  <c r="K21" i="2"/>
  <c r="I21" i="2"/>
  <c r="H21" i="2"/>
  <c r="G21" i="2"/>
  <c r="F21" i="2"/>
  <c r="E21" i="2"/>
  <c r="D21" i="2"/>
  <c r="C21" i="2"/>
  <c r="O20" i="2"/>
  <c r="N20" i="2"/>
  <c r="M20" i="2"/>
  <c r="L20" i="2"/>
  <c r="K20" i="2"/>
  <c r="I20" i="2"/>
  <c r="H20" i="2"/>
  <c r="G20" i="2"/>
  <c r="F20" i="2"/>
  <c r="E20" i="2"/>
  <c r="D20" i="2"/>
  <c r="C20" i="2"/>
  <c r="O19" i="2"/>
  <c r="N19" i="2"/>
  <c r="M19" i="2"/>
  <c r="L19" i="2"/>
  <c r="K19" i="2"/>
  <c r="I19" i="2"/>
  <c r="H19" i="2"/>
  <c r="G19" i="2"/>
  <c r="F19" i="2"/>
  <c r="E19" i="2"/>
  <c r="D19" i="2"/>
  <c r="C19" i="2"/>
  <c r="O18" i="2"/>
  <c r="N18" i="2"/>
  <c r="M18" i="2"/>
  <c r="L18" i="2"/>
  <c r="K18" i="2"/>
  <c r="I18" i="2"/>
  <c r="H18" i="2"/>
  <c r="G18" i="2"/>
  <c r="F18" i="2"/>
  <c r="E18" i="2"/>
  <c r="D18" i="2"/>
  <c r="C18" i="2"/>
  <c r="O17" i="2"/>
  <c r="N17" i="2"/>
  <c r="M17" i="2"/>
  <c r="L17" i="2"/>
  <c r="K17" i="2"/>
  <c r="I17" i="2"/>
  <c r="H17" i="2"/>
  <c r="G17" i="2"/>
  <c r="F17" i="2"/>
  <c r="E17" i="2"/>
  <c r="D17" i="2"/>
  <c r="C17" i="2"/>
  <c r="O16" i="2"/>
  <c r="N16" i="2"/>
  <c r="M16" i="2"/>
  <c r="L16" i="2"/>
  <c r="K16" i="2"/>
  <c r="I16" i="2"/>
  <c r="H16" i="2"/>
  <c r="G16" i="2"/>
  <c r="F16" i="2"/>
  <c r="E16" i="2"/>
  <c r="D16" i="2"/>
  <c r="C16" i="2"/>
  <c r="O15" i="2"/>
  <c r="N15" i="2"/>
  <c r="M15" i="2"/>
  <c r="L15" i="2"/>
  <c r="K15" i="2"/>
  <c r="I15" i="2"/>
  <c r="H15" i="2"/>
  <c r="G15" i="2"/>
  <c r="F15" i="2"/>
  <c r="E15" i="2"/>
  <c r="D15" i="2"/>
  <c r="C15" i="2"/>
  <c r="O14" i="2"/>
  <c r="N14" i="2"/>
  <c r="M14" i="2"/>
  <c r="L14" i="2"/>
  <c r="K14" i="2"/>
  <c r="I14" i="2"/>
  <c r="H14" i="2"/>
  <c r="G14" i="2"/>
  <c r="F14" i="2"/>
  <c r="E14" i="2"/>
  <c r="D14" i="2"/>
  <c r="C14" i="2"/>
  <c r="O13" i="2"/>
  <c r="N13" i="2"/>
  <c r="M13" i="2"/>
  <c r="L13" i="2"/>
  <c r="K13" i="2"/>
  <c r="I13" i="2"/>
  <c r="H13" i="2"/>
  <c r="G13" i="2"/>
  <c r="F13" i="2"/>
  <c r="E13" i="2"/>
  <c r="D13" i="2"/>
  <c r="C13" i="2"/>
  <c r="O12" i="2"/>
  <c r="N12" i="2"/>
  <c r="M12" i="2"/>
  <c r="L12" i="2"/>
  <c r="K12" i="2"/>
  <c r="I12" i="2"/>
  <c r="H12" i="2"/>
  <c r="G12" i="2"/>
  <c r="F12" i="2"/>
  <c r="E12" i="2"/>
  <c r="D12" i="2"/>
  <c r="C12" i="2"/>
  <c r="O11" i="2"/>
  <c r="N11" i="2"/>
  <c r="M11" i="2"/>
  <c r="L11" i="2"/>
  <c r="K11" i="2"/>
  <c r="I11" i="2"/>
  <c r="H11" i="2"/>
  <c r="G11" i="2"/>
  <c r="F11" i="2"/>
  <c r="E11" i="2"/>
  <c r="D11" i="2"/>
  <c r="C11" i="2"/>
  <c r="O10" i="2"/>
  <c r="N10" i="2"/>
  <c r="M10" i="2"/>
  <c r="L10" i="2"/>
  <c r="K10" i="2"/>
  <c r="I10" i="2"/>
  <c r="H10" i="2"/>
  <c r="G10" i="2"/>
  <c r="F10" i="2"/>
  <c r="E10" i="2"/>
  <c r="D10" i="2"/>
  <c r="C10" i="2"/>
  <c r="O9" i="2"/>
  <c r="N9" i="2"/>
  <c r="M9" i="2"/>
  <c r="L9" i="2"/>
  <c r="K9" i="2"/>
  <c r="I9" i="2"/>
  <c r="H9" i="2"/>
  <c r="G9" i="2"/>
  <c r="F9" i="2"/>
  <c r="E9" i="2"/>
  <c r="D9" i="2"/>
  <c r="C9" i="2"/>
  <c r="O8" i="2"/>
  <c r="N8" i="2"/>
  <c r="M8" i="2"/>
  <c r="L8" i="2"/>
  <c r="K8" i="2"/>
  <c r="I8" i="2"/>
  <c r="H8" i="2"/>
  <c r="G8" i="2"/>
  <c r="F8" i="2"/>
  <c r="E8" i="2"/>
  <c r="D8" i="2"/>
  <c r="C8" i="2"/>
  <c r="O7" i="2"/>
  <c r="N7" i="2"/>
  <c r="M7" i="2"/>
  <c r="L7" i="2"/>
  <c r="K7" i="2"/>
  <c r="I7" i="2"/>
  <c r="H7" i="2"/>
  <c r="G7" i="2"/>
  <c r="F7" i="2"/>
  <c r="E7" i="2"/>
  <c r="D7" i="2"/>
  <c r="C7" i="2"/>
  <c r="O6" i="2"/>
  <c r="N6" i="2"/>
  <c r="M6" i="2"/>
  <c r="L6" i="2"/>
  <c r="K6" i="2"/>
  <c r="I6" i="2"/>
  <c r="H6" i="2"/>
  <c r="G6" i="2"/>
  <c r="F6" i="2"/>
  <c r="E6" i="2"/>
  <c r="D6" i="2"/>
  <c r="C6" i="2"/>
  <c r="O111" i="1"/>
  <c r="N111" i="1"/>
  <c r="M111" i="1"/>
  <c r="L111" i="1"/>
  <c r="K111" i="1"/>
  <c r="I111" i="1"/>
  <c r="H111" i="1"/>
  <c r="G111" i="1"/>
  <c r="F111" i="1"/>
  <c r="E111" i="1"/>
  <c r="D111" i="1"/>
  <c r="C111" i="1"/>
  <c r="O110" i="1"/>
  <c r="N110" i="1"/>
  <c r="M110" i="1"/>
  <c r="L110" i="1"/>
  <c r="K110" i="1"/>
  <c r="I110" i="1"/>
  <c r="H110" i="1"/>
  <c r="G110" i="1"/>
  <c r="F110" i="1"/>
  <c r="E110" i="1"/>
  <c r="D110" i="1"/>
  <c r="C110" i="1"/>
  <c r="O109" i="1"/>
  <c r="N109" i="1"/>
  <c r="M109" i="1"/>
  <c r="L109" i="1"/>
  <c r="K109" i="1"/>
  <c r="I109" i="1"/>
  <c r="H109" i="1"/>
  <c r="G109" i="1"/>
  <c r="F109" i="1"/>
  <c r="E109" i="1"/>
  <c r="D109" i="1"/>
  <c r="C109" i="1"/>
  <c r="O108" i="1"/>
  <c r="N108" i="1"/>
  <c r="M108" i="1"/>
  <c r="L108" i="1"/>
  <c r="K108" i="1"/>
  <c r="I108" i="1"/>
  <c r="H108" i="1"/>
  <c r="G108" i="1"/>
  <c r="F108" i="1"/>
  <c r="E108" i="1"/>
  <c r="D108" i="1"/>
  <c r="C108" i="1"/>
  <c r="O107" i="1"/>
  <c r="N107" i="1"/>
  <c r="M107" i="1"/>
  <c r="L107" i="1"/>
  <c r="K107" i="1"/>
  <c r="I107" i="1"/>
  <c r="H107" i="1"/>
  <c r="G107" i="1"/>
  <c r="F107" i="1"/>
  <c r="E107" i="1"/>
  <c r="D107" i="1"/>
  <c r="C107" i="1"/>
  <c r="O106" i="1"/>
  <c r="N106" i="1"/>
  <c r="M106" i="1"/>
  <c r="L106" i="1"/>
  <c r="K106" i="1"/>
  <c r="I106" i="1"/>
  <c r="H106" i="1"/>
  <c r="G106" i="1"/>
  <c r="F106" i="1"/>
  <c r="E106" i="1"/>
  <c r="D106" i="1"/>
  <c r="C106" i="1"/>
  <c r="O105" i="1"/>
  <c r="N105" i="1"/>
  <c r="M105" i="1"/>
  <c r="L105" i="1"/>
  <c r="K105" i="1"/>
  <c r="I105" i="1"/>
  <c r="H105" i="1"/>
  <c r="G105" i="1"/>
  <c r="F105" i="1"/>
  <c r="E105" i="1"/>
  <c r="D105" i="1"/>
  <c r="C105" i="1"/>
  <c r="O104" i="1"/>
  <c r="N104" i="1"/>
  <c r="M104" i="1"/>
  <c r="L104" i="1"/>
  <c r="K104" i="1"/>
  <c r="I104" i="1"/>
  <c r="H104" i="1"/>
  <c r="G104" i="1"/>
  <c r="F104" i="1"/>
  <c r="E104" i="1"/>
  <c r="D104" i="1"/>
  <c r="C104" i="1"/>
  <c r="O103" i="1"/>
  <c r="N103" i="1"/>
  <c r="M103" i="1"/>
  <c r="L103" i="1"/>
  <c r="K103" i="1"/>
  <c r="I103" i="1"/>
  <c r="H103" i="1"/>
  <c r="G103" i="1"/>
  <c r="F103" i="1"/>
  <c r="E103" i="1"/>
  <c r="D103" i="1"/>
  <c r="C103" i="1"/>
  <c r="O102" i="1"/>
  <c r="N102" i="1"/>
  <c r="M102" i="1"/>
  <c r="L102" i="1"/>
  <c r="K102" i="1"/>
  <c r="I102" i="1"/>
  <c r="H102" i="1"/>
  <c r="G102" i="1"/>
  <c r="F102" i="1"/>
  <c r="E102" i="1"/>
  <c r="D102" i="1"/>
  <c r="C102" i="1"/>
  <c r="O101" i="1"/>
  <c r="N101" i="1"/>
  <c r="M101" i="1"/>
  <c r="L101" i="1"/>
  <c r="K101" i="1"/>
  <c r="I101" i="1"/>
  <c r="H101" i="1"/>
  <c r="G101" i="1"/>
  <c r="F101" i="1"/>
  <c r="E101" i="1"/>
  <c r="D101" i="1"/>
  <c r="C101" i="1"/>
  <c r="O100" i="1"/>
  <c r="N100" i="1"/>
  <c r="M100" i="1"/>
  <c r="L100" i="1"/>
  <c r="K100" i="1"/>
  <c r="I100" i="1"/>
  <c r="H100" i="1"/>
  <c r="G100" i="1"/>
  <c r="F100" i="1"/>
  <c r="E100" i="1"/>
  <c r="D100" i="1"/>
  <c r="C100" i="1"/>
  <c r="O99" i="1"/>
  <c r="N99" i="1"/>
  <c r="M99" i="1"/>
  <c r="L99" i="1"/>
  <c r="K99" i="1"/>
  <c r="I99" i="1"/>
  <c r="H99" i="1"/>
  <c r="G99" i="1"/>
  <c r="F99" i="1"/>
  <c r="E99" i="1"/>
  <c r="D99" i="1"/>
  <c r="C99" i="1"/>
  <c r="O98" i="1"/>
  <c r="N98" i="1"/>
  <c r="M98" i="1"/>
  <c r="L98" i="1"/>
  <c r="K98" i="1"/>
  <c r="I98" i="1"/>
  <c r="H98" i="1"/>
  <c r="G98" i="1"/>
  <c r="F98" i="1"/>
  <c r="E98" i="1"/>
  <c r="D98" i="1"/>
  <c r="C98" i="1"/>
  <c r="O97" i="1"/>
  <c r="N97" i="1"/>
  <c r="M97" i="1"/>
  <c r="L97" i="1"/>
  <c r="K97" i="1"/>
  <c r="I97" i="1"/>
  <c r="H97" i="1"/>
  <c r="G97" i="1"/>
  <c r="F97" i="1"/>
  <c r="E97" i="1"/>
  <c r="D97" i="1"/>
  <c r="C97" i="1"/>
  <c r="O96" i="1"/>
  <c r="N96" i="1"/>
  <c r="M96" i="1"/>
  <c r="L96" i="1"/>
  <c r="K96" i="1"/>
  <c r="I96" i="1"/>
  <c r="H96" i="1"/>
  <c r="G96" i="1"/>
  <c r="F96" i="1"/>
  <c r="E96" i="1"/>
  <c r="D96" i="1"/>
  <c r="C96" i="1"/>
  <c r="O95" i="1"/>
  <c r="N95" i="1"/>
  <c r="M95" i="1"/>
  <c r="L95" i="1"/>
  <c r="K95" i="1"/>
  <c r="I95" i="1"/>
  <c r="H95" i="1"/>
  <c r="G95" i="1"/>
  <c r="F95" i="1"/>
  <c r="E95" i="1"/>
  <c r="D95" i="1"/>
  <c r="C95" i="1"/>
  <c r="O94" i="1"/>
  <c r="N94" i="1"/>
  <c r="M94" i="1"/>
  <c r="L94" i="1"/>
  <c r="K94" i="1"/>
  <c r="I94" i="1"/>
  <c r="H94" i="1"/>
  <c r="G94" i="1"/>
  <c r="F94" i="1"/>
  <c r="E94" i="1"/>
  <c r="D94" i="1"/>
  <c r="C94" i="1"/>
  <c r="O93" i="1"/>
  <c r="N93" i="1"/>
  <c r="M93" i="1"/>
  <c r="L93" i="1"/>
  <c r="K93" i="1"/>
  <c r="I93" i="1"/>
  <c r="H93" i="1"/>
  <c r="G93" i="1"/>
  <c r="F93" i="1"/>
  <c r="E93" i="1"/>
  <c r="D93" i="1"/>
  <c r="C93" i="1"/>
  <c r="O92" i="1"/>
  <c r="N92" i="1"/>
  <c r="M92" i="1"/>
  <c r="L92" i="1"/>
  <c r="K92" i="1"/>
  <c r="I92" i="1"/>
  <c r="H92" i="1"/>
  <c r="G92" i="1"/>
  <c r="F92" i="1"/>
  <c r="E92" i="1"/>
  <c r="D92" i="1"/>
  <c r="C92" i="1"/>
  <c r="O91" i="1"/>
  <c r="N91" i="1"/>
  <c r="M91" i="1"/>
  <c r="L91" i="1"/>
  <c r="K91" i="1"/>
  <c r="I91" i="1"/>
  <c r="H91" i="1"/>
  <c r="G91" i="1"/>
  <c r="F91" i="1"/>
  <c r="E91" i="1"/>
  <c r="D91" i="1"/>
  <c r="C91" i="1"/>
  <c r="O90" i="1"/>
  <c r="N90" i="1"/>
  <c r="M90" i="1"/>
  <c r="L90" i="1"/>
  <c r="K90" i="1"/>
  <c r="I90" i="1"/>
  <c r="H90" i="1"/>
  <c r="G90" i="1"/>
  <c r="F90" i="1"/>
  <c r="E90" i="1"/>
  <c r="D90" i="1"/>
  <c r="C90" i="1"/>
  <c r="O89" i="1"/>
  <c r="N89" i="1"/>
  <c r="M89" i="1"/>
  <c r="L89" i="1"/>
  <c r="K89" i="1"/>
  <c r="I89" i="1"/>
  <c r="H89" i="1"/>
  <c r="G89" i="1"/>
  <c r="F89" i="1"/>
  <c r="E89" i="1"/>
  <c r="D89" i="1"/>
  <c r="C89" i="1"/>
  <c r="O88" i="1"/>
  <c r="N88" i="1"/>
  <c r="M88" i="1"/>
  <c r="L88" i="1"/>
  <c r="K88" i="1"/>
  <c r="I88" i="1"/>
  <c r="H88" i="1"/>
  <c r="G88" i="1"/>
  <c r="F88" i="1"/>
  <c r="E88" i="1"/>
  <c r="D88" i="1"/>
  <c r="C88" i="1"/>
  <c r="O87" i="1"/>
  <c r="N87" i="1"/>
  <c r="M87" i="1"/>
  <c r="L87" i="1"/>
  <c r="K87" i="1"/>
  <c r="I87" i="1"/>
  <c r="H87" i="1"/>
  <c r="G87" i="1"/>
  <c r="F87" i="1"/>
  <c r="E87" i="1"/>
  <c r="D87" i="1"/>
  <c r="C87" i="1"/>
  <c r="O86" i="1"/>
  <c r="N86" i="1"/>
  <c r="M86" i="1"/>
  <c r="L86" i="1"/>
  <c r="K86" i="1"/>
  <c r="I86" i="1"/>
  <c r="H86" i="1"/>
  <c r="G86" i="1"/>
  <c r="F86" i="1"/>
  <c r="E86" i="1"/>
  <c r="D86" i="1"/>
  <c r="C86" i="1"/>
  <c r="O85" i="1"/>
  <c r="N85" i="1"/>
  <c r="M85" i="1"/>
  <c r="L85" i="1"/>
  <c r="K85" i="1"/>
  <c r="I85" i="1"/>
  <c r="H85" i="1"/>
  <c r="G85" i="1"/>
  <c r="F85" i="1"/>
  <c r="E85" i="1"/>
  <c r="D85" i="1"/>
  <c r="C85" i="1"/>
  <c r="O84" i="1"/>
  <c r="N84" i="1"/>
  <c r="M84" i="1"/>
  <c r="L84" i="1"/>
  <c r="K84" i="1"/>
  <c r="I84" i="1"/>
  <c r="H84" i="1"/>
  <c r="G84" i="1"/>
  <c r="F84" i="1"/>
  <c r="E84" i="1"/>
  <c r="D84" i="1"/>
  <c r="C84" i="1"/>
  <c r="O83" i="1"/>
  <c r="N83" i="1"/>
  <c r="M83" i="1"/>
  <c r="L83" i="1"/>
  <c r="K83" i="1"/>
  <c r="I83" i="1"/>
  <c r="H83" i="1"/>
  <c r="G83" i="1"/>
  <c r="F83" i="1"/>
  <c r="E83" i="1"/>
  <c r="D83" i="1"/>
  <c r="C83" i="1"/>
  <c r="O82" i="1"/>
  <c r="N82" i="1"/>
  <c r="M82" i="1"/>
  <c r="L82" i="1"/>
  <c r="K82" i="1"/>
  <c r="I82" i="1"/>
  <c r="H82" i="1"/>
  <c r="G82" i="1"/>
  <c r="F82" i="1"/>
  <c r="E82" i="1"/>
  <c r="D82" i="1"/>
  <c r="C82" i="1"/>
  <c r="O81" i="1"/>
  <c r="N81" i="1"/>
  <c r="M81" i="1"/>
  <c r="L81" i="1"/>
  <c r="K81" i="1"/>
  <c r="I81" i="1"/>
  <c r="H81" i="1"/>
  <c r="G81" i="1"/>
  <c r="F81" i="1"/>
  <c r="E81" i="1"/>
  <c r="D81" i="1"/>
  <c r="C81" i="1"/>
  <c r="O80" i="1"/>
  <c r="N80" i="1"/>
  <c r="M80" i="1"/>
  <c r="L80" i="1"/>
  <c r="K80" i="1"/>
  <c r="I80" i="1"/>
  <c r="H80" i="1"/>
  <c r="G80" i="1"/>
  <c r="F80" i="1"/>
  <c r="E80" i="1"/>
  <c r="D80" i="1"/>
  <c r="C80" i="1"/>
  <c r="O78" i="1"/>
  <c r="N78" i="1"/>
  <c r="M78" i="1"/>
  <c r="L78" i="1"/>
  <c r="K78" i="1"/>
  <c r="I78" i="1"/>
  <c r="H78" i="1"/>
  <c r="G78" i="1"/>
  <c r="F78" i="1"/>
  <c r="E78" i="1"/>
  <c r="D78" i="1"/>
  <c r="C78" i="1"/>
  <c r="O77" i="1"/>
  <c r="N77" i="1"/>
  <c r="M77" i="1"/>
  <c r="L77" i="1"/>
  <c r="K77" i="1"/>
  <c r="I77" i="1"/>
  <c r="H77" i="1"/>
  <c r="G77" i="1"/>
  <c r="F77" i="1"/>
  <c r="E77" i="1"/>
  <c r="D77" i="1"/>
  <c r="C77" i="1"/>
  <c r="O76" i="1"/>
  <c r="N76" i="1"/>
  <c r="M76" i="1"/>
  <c r="L76" i="1"/>
  <c r="K76" i="1"/>
  <c r="I76" i="1"/>
  <c r="H76" i="1"/>
  <c r="G76" i="1"/>
  <c r="F76" i="1"/>
  <c r="E76" i="1"/>
  <c r="D76" i="1"/>
  <c r="C76" i="1"/>
  <c r="O75" i="1"/>
  <c r="N75" i="1"/>
  <c r="M75" i="1"/>
  <c r="L75" i="1"/>
  <c r="K75" i="1"/>
  <c r="I75" i="1"/>
  <c r="H75" i="1"/>
  <c r="G75" i="1"/>
  <c r="F75" i="1"/>
  <c r="E75" i="1"/>
  <c r="D75" i="1"/>
  <c r="C75" i="1"/>
  <c r="O74" i="1"/>
  <c r="N74" i="1"/>
  <c r="M74" i="1"/>
  <c r="L74" i="1"/>
  <c r="K74" i="1"/>
  <c r="I74" i="1"/>
  <c r="H74" i="1"/>
  <c r="G74" i="1"/>
  <c r="F74" i="1"/>
  <c r="E74" i="1"/>
  <c r="D74" i="1"/>
  <c r="C74" i="1"/>
  <c r="O73" i="1"/>
  <c r="N73" i="1"/>
  <c r="M73" i="1"/>
  <c r="L73" i="1"/>
  <c r="K73" i="1"/>
  <c r="I73" i="1"/>
  <c r="H73" i="1"/>
  <c r="G73" i="1"/>
  <c r="F73" i="1"/>
  <c r="E73" i="1"/>
  <c r="D73" i="1"/>
  <c r="C73" i="1"/>
  <c r="O72" i="1"/>
  <c r="N72" i="1"/>
  <c r="M72" i="1"/>
  <c r="L72" i="1"/>
  <c r="K72" i="1"/>
  <c r="I72" i="1"/>
  <c r="H72" i="1"/>
  <c r="G72" i="1"/>
  <c r="F72" i="1"/>
  <c r="E72" i="1"/>
  <c r="D72" i="1"/>
  <c r="C72" i="1"/>
  <c r="O71" i="1"/>
  <c r="N71" i="1"/>
  <c r="M71" i="1"/>
  <c r="L71" i="1"/>
  <c r="K71" i="1"/>
  <c r="I71" i="1"/>
  <c r="H71" i="1"/>
  <c r="G71" i="1"/>
  <c r="F71" i="1"/>
  <c r="E71" i="1"/>
  <c r="D71" i="1"/>
  <c r="C71" i="1"/>
  <c r="O70" i="1"/>
  <c r="N70" i="1"/>
  <c r="M70" i="1"/>
  <c r="L70" i="1"/>
  <c r="K70" i="1"/>
  <c r="I70" i="1"/>
  <c r="H70" i="1"/>
  <c r="G70" i="1"/>
  <c r="F70" i="1"/>
  <c r="E70" i="1"/>
  <c r="D70" i="1"/>
  <c r="C70" i="1"/>
  <c r="O69" i="1"/>
  <c r="N69" i="1"/>
  <c r="M69" i="1"/>
  <c r="L69" i="1"/>
  <c r="K69" i="1"/>
  <c r="I69" i="1"/>
  <c r="H69" i="1"/>
  <c r="G69" i="1"/>
  <c r="F69" i="1"/>
  <c r="E69" i="1"/>
  <c r="D69" i="1"/>
  <c r="C69" i="1"/>
  <c r="O42" i="1"/>
  <c r="N42" i="1"/>
  <c r="M42" i="1"/>
  <c r="L42" i="1"/>
  <c r="K42" i="1"/>
  <c r="I42" i="1"/>
  <c r="H42" i="1"/>
  <c r="G42" i="1"/>
  <c r="F42" i="1"/>
  <c r="E42" i="1"/>
  <c r="D42" i="1"/>
  <c r="C42" i="1"/>
  <c r="O41" i="1"/>
  <c r="N41" i="1"/>
  <c r="M41" i="1"/>
  <c r="L41" i="1"/>
  <c r="K41" i="1"/>
  <c r="I41" i="1"/>
  <c r="H41" i="1"/>
  <c r="G41" i="1"/>
  <c r="F41" i="1"/>
  <c r="E41" i="1"/>
  <c r="D41" i="1"/>
  <c r="C41" i="1"/>
  <c r="O40" i="1"/>
  <c r="N40" i="1"/>
  <c r="M40" i="1"/>
  <c r="L40" i="1"/>
  <c r="K40" i="1"/>
  <c r="I40" i="1"/>
  <c r="H40" i="1"/>
  <c r="G40" i="1"/>
  <c r="F40" i="1"/>
  <c r="E40" i="1"/>
  <c r="D40" i="1"/>
  <c r="C40" i="1"/>
  <c r="O39" i="1"/>
  <c r="N39" i="1"/>
  <c r="M39" i="1"/>
  <c r="L39" i="1"/>
  <c r="K39" i="1"/>
  <c r="I39" i="1"/>
  <c r="H39" i="1"/>
  <c r="G39" i="1"/>
  <c r="F39" i="1"/>
  <c r="E39" i="1"/>
  <c r="D39" i="1"/>
  <c r="C39" i="1"/>
  <c r="O38" i="1"/>
  <c r="N38" i="1"/>
  <c r="M38" i="1"/>
  <c r="L38" i="1"/>
  <c r="K38" i="1"/>
  <c r="I38" i="1"/>
  <c r="H38" i="1"/>
  <c r="G38" i="1"/>
  <c r="F38" i="1"/>
  <c r="E38" i="1"/>
  <c r="D38" i="1"/>
  <c r="C38" i="1"/>
  <c r="O37" i="1"/>
  <c r="N37" i="1"/>
  <c r="M37" i="1"/>
  <c r="L37" i="1"/>
  <c r="K37" i="1"/>
  <c r="I37" i="1"/>
  <c r="H37" i="1"/>
  <c r="G37" i="1"/>
  <c r="F37" i="1"/>
  <c r="E37" i="1"/>
  <c r="D37" i="1"/>
  <c r="C37" i="1"/>
  <c r="O36" i="1"/>
  <c r="N36" i="1"/>
  <c r="M36" i="1"/>
  <c r="L36" i="1"/>
  <c r="K36" i="1"/>
  <c r="I36" i="1"/>
  <c r="H36" i="1"/>
  <c r="G36" i="1"/>
  <c r="F36" i="1"/>
  <c r="E36" i="1"/>
  <c r="D36" i="1"/>
  <c r="C36" i="1"/>
  <c r="O35" i="1"/>
  <c r="N35" i="1"/>
  <c r="M35" i="1"/>
  <c r="L35" i="1"/>
  <c r="K35" i="1"/>
  <c r="I35" i="1"/>
  <c r="H35" i="1"/>
  <c r="G35" i="1"/>
  <c r="F35" i="1"/>
  <c r="E35" i="1"/>
  <c r="D35" i="1"/>
  <c r="C35" i="1"/>
  <c r="O34" i="1"/>
  <c r="N34" i="1"/>
  <c r="M34" i="1"/>
  <c r="L34" i="1"/>
  <c r="K34" i="1"/>
  <c r="I34" i="1"/>
  <c r="H34" i="1"/>
  <c r="G34" i="1"/>
  <c r="F34" i="1"/>
  <c r="E34" i="1"/>
  <c r="D34" i="1"/>
  <c r="C34" i="1"/>
  <c r="O33" i="1"/>
  <c r="N33" i="1"/>
  <c r="M33" i="1"/>
  <c r="L33" i="1"/>
  <c r="K33" i="1"/>
  <c r="I33" i="1"/>
  <c r="H33" i="1"/>
  <c r="G33" i="1"/>
  <c r="F33" i="1"/>
  <c r="E33" i="1"/>
  <c r="D33" i="1"/>
  <c r="C33" i="1"/>
  <c r="O32" i="1"/>
  <c r="N32" i="1"/>
  <c r="M32" i="1"/>
  <c r="L32" i="1"/>
  <c r="K32" i="1"/>
  <c r="I32" i="1"/>
  <c r="H32" i="1"/>
  <c r="G32" i="1"/>
  <c r="F32" i="1"/>
  <c r="E32" i="1"/>
  <c r="D32" i="1"/>
  <c r="C32" i="1"/>
  <c r="O31" i="1"/>
  <c r="N31" i="1"/>
  <c r="M31" i="1"/>
  <c r="L31" i="1"/>
  <c r="K31" i="1"/>
  <c r="H31" i="1"/>
  <c r="G31" i="1"/>
  <c r="F31" i="1"/>
  <c r="E31" i="1"/>
  <c r="D31" i="1"/>
  <c r="C31" i="1"/>
  <c r="O30" i="1"/>
  <c r="N30" i="1"/>
  <c r="M30" i="1"/>
  <c r="L30" i="1"/>
  <c r="K30" i="1"/>
  <c r="I30" i="1"/>
  <c r="H30" i="1"/>
  <c r="G30" i="1"/>
  <c r="F30" i="1"/>
  <c r="E30" i="1"/>
  <c r="D30" i="1"/>
  <c r="C30" i="1"/>
  <c r="O28" i="1"/>
  <c r="N28" i="1"/>
  <c r="M28" i="1"/>
  <c r="L28" i="1"/>
  <c r="K28" i="1"/>
  <c r="I28" i="1"/>
  <c r="H28" i="1"/>
  <c r="G28" i="1"/>
  <c r="F28" i="1"/>
  <c r="E28" i="1"/>
  <c r="D28" i="1"/>
  <c r="C28" i="1"/>
  <c r="O27" i="1"/>
  <c r="N27" i="1"/>
  <c r="M27" i="1"/>
  <c r="L27" i="1"/>
  <c r="K27" i="1"/>
  <c r="I27" i="1"/>
  <c r="H27" i="1"/>
  <c r="G27" i="1"/>
  <c r="F27" i="1"/>
  <c r="E27" i="1"/>
  <c r="D27" i="1"/>
  <c r="C27" i="1"/>
  <c r="O26" i="1"/>
  <c r="N26" i="1"/>
  <c r="M26" i="1"/>
  <c r="L26" i="1"/>
  <c r="K26" i="1"/>
  <c r="I26" i="1"/>
  <c r="H26" i="1"/>
  <c r="G26" i="1"/>
  <c r="F26" i="1"/>
  <c r="E26" i="1"/>
  <c r="D26" i="1"/>
  <c r="C26" i="1"/>
  <c r="O25" i="1"/>
  <c r="N25" i="1"/>
  <c r="M25" i="1"/>
  <c r="L25" i="1"/>
  <c r="K25" i="1"/>
  <c r="I25" i="1"/>
  <c r="H25" i="1"/>
  <c r="G25" i="1"/>
  <c r="F25" i="1"/>
  <c r="E25" i="1"/>
  <c r="D25" i="1"/>
  <c r="C25" i="1"/>
  <c r="O24" i="1"/>
  <c r="N24" i="1"/>
  <c r="M24" i="1"/>
  <c r="L24" i="1"/>
  <c r="K24" i="1"/>
  <c r="I24" i="1"/>
  <c r="H24" i="1"/>
  <c r="G24" i="1"/>
  <c r="F24" i="1"/>
  <c r="E24" i="1"/>
  <c r="D24" i="1"/>
  <c r="C24" i="1"/>
  <c r="O23" i="1"/>
  <c r="N23" i="1"/>
  <c r="M23" i="1"/>
  <c r="L23" i="1"/>
  <c r="K23" i="1"/>
  <c r="I23" i="1"/>
  <c r="H23" i="1"/>
  <c r="G23" i="1"/>
  <c r="F23" i="1"/>
  <c r="E23" i="1"/>
  <c r="D23" i="1"/>
  <c r="C23" i="1"/>
  <c r="O22" i="1"/>
  <c r="N22" i="1"/>
  <c r="M22" i="1"/>
  <c r="L22" i="1"/>
  <c r="K22" i="1"/>
  <c r="I22" i="1"/>
  <c r="H22" i="1"/>
  <c r="G22" i="1"/>
  <c r="F22" i="1"/>
  <c r="E22" i="1"/>
  <c r="D22" i="1"/>
  <c r="C22" i="1"/>
  <c r="O21" i="1"/>
  <c r="N21" i="1"/>
  <c r="M21" i="1"/>
  <c r="L21" i="1"/>
  <c r="K21" i="1"/>
  <c r="I21" i="1"/>
  <c r="H21" i="1"/>
  <c r="G21" i="1"/>
  <c r="F21" i="1"/>
  <c r="E21" i="1"/>
  <c r="D21" i="1"/>
  <c r="C21" i="1"/>
  <c r="O20" i="1"/>
  <c r="N20" i="1"/>
  <c r="M20" i="1"/>
  <c r="L20" i="1"/>
  <c r="K20" i="1"/>
  <c r="I20" i="1"/>
  <c r="H20" i="1"/>
  <c r="G20" i="1"/>
  <c r="F20" i="1"/>
  <c r="E20" i="1"/>
  <c r="D20" i="1"/>
  <c r="C20" i="1"/>
  <c r="O19" i="1"/>
  <c r="N19" i="1"/>
  <c r="M19" i="1"/>
  <c r="L19" i="1"/>
  <c r="K19" i="1"/>
  <c r="I19" i="1"/>
  <c r="H19" i="1"/>
  <c r="G19" i="1"/>
  <c r="F19" i="1"/>
  <c r="E19" i="1"/>
  <c r="D19" i="1"/>
  <c r="C19" i="1"/>
  <c r="O18" i="1"/>
  <c r="N18" i="1"/>
  <c r="M18" i="1"/>
  <c r="L18" i="1"/>
  <c r="K18" i="1"/>
  <c r="I18" i="1"/>
  <c r="H18" i="1"/>
  <c r="G18" i="1"/>
  <c r="F18" i="1"/>
  <c r="E18" i="1"/>
  <c r="D18" i="1"/>
  <c r="C18" i="1"/>
  <c r="O17" i="1"/>
  <c r="N17" i="1"/>
  <c r="M17" i="1"/>
  <c r="L17" i="1"/>
  <c r="K17" i="1"/>
  <c r="I17" i="1"/>
  <c r="H17" i="1"/>
  <c r="G17" i="1"/>
  <c r="F17" i="1"/>
  <c r="E17" i="1"/>
  <c r="D17" i="1"/>
  <c r="C17" i="1"/>
  <c r="O16" i="1"/>
  <c r="N16" i="1"/>
  <c r="M16" i="1"/>
  <c r="L16" i="1"/>
  <c r="K16" i="1"/>
  <c r="I16" i="1"/>
  <c r="H16" i="1"/>
  <c r="G16" i="1"/>
  <c r="F16" i="1"/>
  <c r="E16" i="1"/>
  <c r="D16" i="1"/>
  <c r="C16" i="1"/>
  <c r="O15" i="1"/>
  <c r="N15" i="1"/>
  <c r="M15" i="1"/>
  <c r="L15" i="1"/>
  <c r="K15" i="1"/>
  <c r="I15" i="1"/>
  <c r="H15" i="1"/>
  <c r="G15" i="1"/>
  <c r="F15" i="1"/>
  <c r="E15" i="1"/>
  <c r="D15" i="1"/>
  <c r="C15" i="1"/>
  <c r="O14" i="1"/>
  <c r="N14" i="1"/>
  <c r="M14" i="1"/>
  <c r="L14" i="1"/>
  <c r="K14" i="1"/>
  <c r="I14" i="1"/>
  <c r="H14" i="1"/>
  <c r="G14" i="1"/>
  <c r="F14" i="1"/>
  <c r="E14" i="1"/>
  <c r="D14" i="1"/>
  <c r="C14" i="1"/>
  <c r="O13" i="1"/>
  <c r="N13" i="1"/>
  <c r="M13" i="1"/>
  <c r="L13" i="1"/>
  <c r="K13" i="1"/>
  <c r="I13" i="1"/>
  <c r="H13" i="1"/>
  <c r="G13" i="1"/>
  <c r="F13" i="1"/>
  <c r="E13" i="1"/>
  <c r="D13" i="1"/>
  <c r="C13" i="1"/>
  <c r="O12" i="1"/>
  <c r="N12" i="1"/>
  <c r="M12" i="1"/>
  <c r="L12" i="1"/>
  <c r="K12" i="1"/>
  <c r="I12" i="1"/>
  <c r="H12" i="1"/>
  <c r="G12" i="1"/>
  <c r="F12" i="1"/>
  <c r="E12" i="1"/>
  <c r="D12" i="1"/>
  <c r="C12" i="1"/>
  <c r="O11" i="1"/>
  <c r="N11" i="1"/>
  <c r="M11" i="1"/>
  <c r="L11" i="1"/>
  <c r="K11" i="1"/>
  <c r="I11" i="1"/>
  <c r="H11" i="1"/>
  <c r="G11" i="1"/>
  <c r="F11" i="1"/>
  <c r="E11" i="1"/>
  <c r="D11" i="1"/>
  <c r="C11" i="1"/>
  <c r="O10" i="1"/>
  <c r="N10" i="1"/>
  <c r="M10" i="1"/>
  <c r="L10" i="1"/>
  <c r="K10" i="1"/>
  <c r="I10" i="1"/>
  <c r="H10" i="1"/>
  <c r="G10" i="1"/>
  <c r="F10" i="1"/>
  <c r="E10" i="1"/>
  <c r="D10" i="1"/>
  <c r="C10" i="1"/>
  <c r="O9" i="1"/>
  <c r="N9" i="1"/>
  <c r="M9" i="1"/>
  <c r="L9" i="1"/>
  <c r="K9" i="1"/>
  <c r="I9" i="1"/>
  <c r="H9" i="1"/>
  <c r="G9" i="1"/>
  <c r="F9" i="1"/>
  <c r="E9" i="1"/>
  <c r="D9" i="1"/>
  <c r="C9" i="1"/>
  <c r="O8" i="1"/>
  <c r="N8" i="1"/>
  <c r="M8" i="1"/>
  <c r="L8" i="1"/>
  <c r="K8" i="1"/>
  <c r="I8" i="1"/>
  <c r="H8" i="1"/>
  <c r="G8" i="1"/>
  <c r="F8" i="1"/>
  <c r="E8" i="1"/>
  <c r="D8" i="1"/>
  <c r="C8" i="1"/>
  <c r="O7" i="1"/>
  <c r="N7" i="1"/>
  <c r="M7" i="1"/>
  <c r="L7" i="1"/>
  <c r="K7" i="1"/>
  <c r="I7" i="1"/>
  <c r="H7" i="1"/>
  <c r="G7" i="1"/>
  <c r="F7" i="1"/>
  <c r="E7" i="1"/>
  <c r="D7" i="1"/>
  <c r="C7" i="1"/>
  <c r="O6" i="1"/>
  <c r="N6" i="1"/>
  <c r="M6" i="1"/>
  <c r="L6" i="1"/>
  <c r="K6" i="1"/>
  <c r="I6" i="1"/>
  <c r="H6" i="1"/>
  <c r="G6" i="1"/>
  <c r="F6" i="1"/>
  <c r="E6" i="1"/>
  <c r="D6" i="1"/>
  <c r="C6" i="1"/>
  <c r="O111" i="8"/>
  <c r="N111" i="8"/>
  <c r="M111" i="8"/>
  <c r="L111" i="8"/>
  <c r="K111" i="8"/>
  <c r="I111" i="8"/>
  <c r="H111" i="8"/>
  <c r="G111" i="8"/>
  <c r="F111" i="8"/>
  <c r="E111" i="8"/>
  <c r="D111" i="8"/>
  <c r="C111" i="8"/>
  <c r="O110" i="8"/>
  <c r="N110" i="8"/>
  <c r="M110" i="8"/>
  <c r="L110" i="8"/>
  <c r="K110" i="8"/>
  <c r="I110" i="8"/>
  <c r="H110" i="8"/>
  <c r="G110" i="8"/>
  <c r="F110" i="8"/>
  <c r="E110" i="8"/>
  <c r="D110" i="8"/>
  <c r="C110" i="8"/>
  <c r="O109" i="8"/>
  <c r="N109" i="8"/>
  <c r="M109" i="8"/>
  <c r="L109" i="8"/>
  <c r="K109" i="8"/>
  <c r="I109" i="8"/>
  <c r="H109" i="8"/>
  <c r="G109" i="8"/>
  <c r="F109" i="8"/>
  <c r="E109" i="8"/>
  <c r="D109" i="8"/>
  <c r="C109" i="8"/>
  <c r="O108" i="8"/>
  <c r="N108" i="8"/>
  <c r="M108" i="8"/>
  <c r="L108" i="8"/>
  <c r="K108" i="8"/>
  <c r="I108" i="8"/>
  <c r="H108" i="8"/>
  <c r="G108" i="8"/>
  <c r="F108" i="8"/>
  <c r="E108" i="8"/>
  <c r="D108" i="8"/>
  <c r="C108" i="8"/>
  <c r="O107" i="8"/>
  <c r="N107" i="8"/>
  <c r="M107" i="8"/>
  <c r="L107" i="8"/>
  <c r="K107" i="8"/>
  <c r="I107" i="8"/>
  <c r="H107" i="8"/>
  <c r="G107" i="8"/>
  <c r="F107" i="8"/>
  <c r="E107" i="8"/>
  <c r="D107" i="8"/>
  <c r="C107" i="8"/>
  <c r="O106" i="8"/>
  <c r="N106" i="8"/>
  <c r="M106" i="8"/>
  <c r="L106" i="8"/>
  <c r="K106" i="8"/>
  <c r="I106" i="8"/>
  <c r="H106" i="8"/>
  <c r="G106" i="8"/>
  <c r="F106" i="8"/>
  <c r="E106" i="8"/>
  <c r="D106" i="8"/>
  <c r="C106" i="8"/>
  <c r="O105" i="8"/>
  <c r="N105" i="8"/>
  <c r="M105" i="8"/>
  <c r="L105" i="8"/>
  <c r="K105" i="8"/>
  <c r="I105" i="8"/>
  <c r="H105" i="8"/>
  <c r="G105" i="8"/>
  <c r="F105" i="8"/>
  <c r="E105" i="8"/>
  <c r="D105" i="8"/>
  <c r="C105" i="8"/>
  <c r="O104" i="8"/>
  <c r="N104" i="8"/>
  <c r="M104" i="8"/>
  <c r="L104" i="8"/>
  <c r="K104" i="8"/>
  <c r="I104" i="8"/>
  <c r="H104" i="8"/>
  <c r="G104" i="8"/>
  <c r="F104" i="8"/>
  <c r="E104" i="8"/>
  <c r="D104" i="8"/>
  <c r="C104" i="8"/>
  <c r="O103" i="8"/>
  <c r="N103" i="8"/>
  <c r="M103" i="8"/>
  <c r="L103" i="8"/>
  <c r="K103" i="8"/>
  <c r="I103" i="8"/>
  <c r="H103" i="8"/>
  <c r="G103" i="8"/>
  <c r="F103" i="8"/>
  <c r="E103" i="8"/>
  <c r="D103" i="8"/>
  <c r="C103" i="8"/>
  <c r="O102" i="8"/>
  <c r="N102" i="8"/>
  <c r="M102" i="8"/>
  <c r="L102" i="8"/>
  <c r="K102" i="8"/>
  <c r="I102" i="8"/>
  <c r="H102" i="8"/>
  <c r="G102" i="8"/>
  <c r="F102" i="8"/>
  <c r="E102" i="8"/>
  <c r="D102" i="8"/>
  <c r="C102" i="8"/>
  <c r="O101" i="8"/>
  <c r="N101" i="8"/>
  <c r="M101" i="8"/>
  <c r="L101" i="8"/>
  <c r="K101" i="8"/>
  <c r="I101" i="8"/>
  <c r="H101" i="8"/>
  <c r="G101" i="8"/>
  <c r="F101" i="8"/>
  <c r="E101" i="8"/>
  <c r="D101" i="8"/>
  <c r="C101" i="8"/>
  <c r="O100" i="8"/>
  <c r="N100" i="8"/>
  <c r="M100" i="8"/>
  <c r="L100" i="8"/>
  <c r="K100" i="8"/>
  <c r="I100" i="8"/>
  <c r="H100" i="8"/>
  <c r="G100" i="8"/>
  <c r="F100" i="8"/>
  <c r="E100" i="8"/>
  <c r="D100" i="8"/>
  <c r="C100" i="8"/>
  <c r="O99" i="8"/>
  <c r="N99" i="8"/>
  <c r="M99" i="8"/>
  <c r="L99" i="8"/>
  <c r="K99" i="8"/>
  <c r="I99" i="8"/>
  <c r="H99" i="8"/>
  <c r="G99" i="8"/>
  <c r="F99" i="8"/>
  <c r="E99" i="8"/>
  <c r="D99" i="8"/>
  <c r="C99" i="8"/>
  <c r="O98" i="8"/>
  <c r="N98" i="8"/>
  <c r="M98" i="8"/>
  <c r="L98" i="8"/>
  <c r="K98" i="8"/>
  <c r="I98" i="8"/>
  <c r="H98" i="8"/>
  <c r="G98" i="8"/>
  <c r="F98" i="8"/>
  <c r="E98" i="8"/>
  <c r="D98" i="8"/>
  <c r="C98" i="8"/>
  <c r="O97" i="8"/>
  <c r="N97" i="8"/>
  <c r="M97" i="8"/>
  <c r="L97" i="8"/>
  <c r="K97" i="8"/>
  <c r="I97" i="8"/>
  <c r="H97" i="8"/>
  <c r="G97" i="8"/>
  <c r="F97" i="8"/>
  <c r="E97" i="8"/>
  <c r="D97" i="8"/>
  <c r="C97" i="8"/>
  <c r="I96" i="8"/>
  <c r="H96" i="8"/>
  <c r="G96" i="8"/>
  <c r="F96" i="8"/>
  <c r="E96" i="8"/>
  <c r="D96" i="8"/>
  <c r="C96" i="8"/>
  <c r="O95" i="8"/>
  <c r="N95" i="8"/>
  <c r="M95" i="8"/>
  <c r="L95" i="8"/>
  <c r="K95" i="8"/>
  <c r="I95" i="8"/>
  <c r="H95" i="8"/>
  <c r="G95" i="8"/>
  <c r="F95" i="8"/>
  <c r="E95" i="8"/>
  <c r="D95" i="8"/>
  <c r="C95" i="8"/>
  <c r="O94" i="8"/>
  <c r="N94" i="8"/>
  <c r="M94" i="8"/>
  <c r="L94" i="8"/>
  <c r="K94" i="8"/>
  <c r="I94" i="8"/>
  <c r="H94" i="8"/>
  <c r="G94" i="8"/>
  <c r="F94" i="8"/>
  <c r="E94" i="8"/>
  <c r="D94" i="8"/>
  <c r="C94" i="8"/>
  <c r="O93" i="8"/>
  <c r="N93" i="8"/>
  <c r="M93" i="8"/>
  <c r="L93" i="8"/>
  <c r="K93" i="8"/>
  <c r="I93" i="8"/>
  <c r="H93" i="8"/>
  <c r="G93" i="8"/>
  <c r="F93" i="8"/>
  <c r="E93" i="8"/>
  <c r="D93" i="8"/>
  <c r="C93" i="8"/>
  <c r="O92" i="8"/>
  <c r="N92" i="8"/>
  <c r="M92" i="8"/>
  <c r="L92" i="8"/>
  <c r="K92" i="8"/>
  <c r="I92" i="8"/>
  <c r="H92" i="8"/>
  <c r="G92" i="8"/>
  <c r="F92" i="8"/>
  <c r="E92" i="8"/>
  <c r="D92" i="8"/>
  <c r="C92" i="8"/>
  <c r="O91" i="8"/>
  <c r="N91" i="8"/>
  <c r="M91" i="8"/>
  <c r="L91" i="8"/>
  <c r="K91" i="8"/>
  <c r="I91" i="8"/>
  <c r="H91" i="8"/>
  <c r="G91" i="8"/>
  <c r="F91" i="8"/>
  <c r="E91" i="8"/>
  <c r="D91" i="8"/>
  <c r="C91" i="8"/>
  <c r="O90" i="8"/>
  <c r="N90" i="8"/>
  <c r="M90" i="8"/>
  <c r="L90" i="8"/>
  <c r="K90" i="8"/>
  <c r="I90" i="8"/>
  <c r="H90" i="8"/>
  <c r="G90" i="8"/>
  <c r="F90" i="8"/>
  <c r="E90" i="8"/>
  <c r="D90" i="8"/>
  <c r="C90" i="8"/>
  <c r="O89" i="8"/>
  <c r="N89" i="8"/>
  <c r="M89" i="8"/>
  <c r="L89" i="8"/>
  <c r="K89" i="8"/>
  <c r="I89" i="8"/>
  <c r="H89" i="8"/>
  <c r="G89" i="8"/>
  <c r="F89" i="8"/>
  <c r="E89" i="8"/>
  <c r="D89" i="8"/>
  <c r="C89" i="8"/>
  <c r="O88" i="8"/>
  <c r="N88" i="8"/>
  <c r="M88" i="8"/>
  <c r="L88" i="8"/>
  <c r="K88" i="8"/>
  <c r="I88" i="8"/>
  <c r="H88" i="8"/>
  <c r="G88" i="8"/>
  <c r="F88" i="8"/>
  <c r="E88" i="8"/>
  <c r="D88" i="8"/>
  <c r="C88" i="8"/>
  <c r="O87" i="8"/>
  <c r="N87" i="8"/>
  <c r="M87" i="8"/>
  <c r="L87" i="8"/>
  <c r="K87" i="8"/>
  <c r="I87" i="8"/>
  <c r="H87" i="8"/>
  <c r="G87" i="8"/>
  <c r="F87" i="8"/>
  <c r="E87" i="8"/>
  <c r="D87" i="8"/>
  <c r="C87" i="8"/>
  <c r="O86" i="8"/>
  <c r="N86" i="8"/>
  <c r="M86" i="8"/>
  <c r="L86" i="8"/>
  <c r="K86" i="8"/>
  <c r="I86" i="8"/>
  <c r="H86" i="8"/>
  <c r="G86" i="8"/>
  <c r="F86" i="8"/>
  <c r="E86" i="8"/>
  <c r="D86" i="8"/>
  <c r="C86" i="8"/>
  <c r="O85" i="8"/>
  <c r="N85" i="8"/>
  <c r="M85" i="8"/>
  <c r="L85" i="8"/>
  <c r="K85" i="8"/>
  <c r="I85" i="8"/>
  <c r="H85" i="8"/>
  <c r="G85" i="8"/>
  <c r="F85" i="8"/>
  <c r="E85" i="8"/>
  <c r="D85" i="8"/>
  <c r="C85" i="8"/>
  <c r="O84" i="8"/>
  <c r="N84" i="8"/>
  <c r="M84" i="8"/>
  <c r="L84" i="8"/>
  <c r="K84" i="8"/>
  <c r="I84" i="8"/>
  <c r="H84" i="8"/>
  <c r="G84" i="8"/>
  <c r="F84" i="8"/>
  <c r="E84" i="8"/>
  <c r="D84" i="8"/>
  <c r="C84" i="8"/>
  <c r="O83" i="8"/>
  <c r="N83" i="8"/>
  <c r="M83" i="8"/>
  <c r="L83" i="8"/>
  <c r="K83" i="8"/>
  <c r="I83" i="8"/>
  <c r="H83" i="8"/>
  <c r="G83" i="8"/>
  <c r="F83" i="8"/>
  <c r="E83" i="8"/>
  <c r="D83" i="8"/>
  <c r="C83" i="8"/>
  <c r="O82" i="8"/>
  <c r="N82" i="8"/>
  <c r="M82" i="8"/>
  <c r="L82" i="8"/>
  <c r="K82" i="8"/>
  <c r="I82" i="8"/>
  <c r="H82" i="8"/>
  <c r="G82" i="8"/>
  <c r="F82" i="8"/>
  <c r="E82" i="8"/>
  <c r="D82" i="8"/>
  <c r="C82" i="8"/>
  <c r="O78" i="8"/>
  <c r="N78" i="8"/>
  <c r="M78" i="8"/>
  <c r="L78" i="8"/>
  <c r="K78" i="8"/>
  <c r="I78" i="8"/>
  <c r="H78" i="8"/>
  <c r="G78" i="8"/>
  <c r="F78" i="8"/>
  <c r="E78" i="8"/>
  <c r="D78" i="8"/>
  <c r="C78" i="8"/>
  <c r="O77" i="8"/>
  <c r="N77" i="8"/>
  <c r="M77" i="8"/>
  <c r="L77" i="8"/>
  <c r="K77" i="8"/>
  <c r="I77" i="8"/>
  <c r="H77" i="8"/>
  <c r="G77" i="8"/>
  <c r="F77" i="8"/>
  <c r="E77" i="8"/>
  <c r="D77" i="8"/>
  <c r="C77" i="8"/>
  <c r="O76" i="8"/>
  <c r="N76" i="8"/>
  <c r="M76" i="8"/>
  <c r="L76" i="8"/>
  <c r="K76" i="8"/>
  <c r="I76" i="8"/>
  <c r="H76" i="8"/>
  <c r="G76" i="8"/>
  <c r="F76" i="8"/>
  <c r="E76" i="8"/>
  <c r="D76" i="8"/>
  <c r="C76" i="8"/>
  <c r="O75" i="8"/>
  <c r="N75" i="8"/>
  <c r="M75" i="8"/>
  <c r="L75" i="8"/>
  <c r="K75" i="8"/>
  <c r="I75" i="8"/>
  <c r="H75" i="8"/>
  <c r="G75" i="8"/>
  <c r="F75" i="8"/>
  <c r="E75" i="8"/>
  <c r="D75" i="8"/>
  <c r="C75" i="8"/>
  <c r="O74" i="8"/>
  <c r="N74" i="8"/>
  <c r="M74" i="8"/>
  <c r="L74" i="8"/>
  <c r="K74" i="8"/>
  <c r="I74" i="8"/>
  <c r="H74" i="8"/>
  <c r="G74" i="8"/>
  <c r="F74" i="8"/>
  <c r="E74" i="8"/>
  <c r="D74" i="8"/>
  <c r="C74" i="8"/>
  <c r="O73" i="8"/>
  <c r="N73" i="8"/>
  <c r="M73" i="8"/>
  <c r="L73" i="8"/>
  <c r="K73" i="8"/>
  <c r="I73" i="8"/>
  <c r="H73" i="8"/>
  <c r="G73" i="8"/>
  <c r="F73" i="8"/>
  <c r="E73" i="8"/>
  <c r="D73" i="8"/>
  <c r="C73" i="8"/>
  <c r="O72" i="8"/>
  <c r="N72" i="8"/>
  <c r="M72" i="8"/>
  <c r="L72" i="8"/>
  <c r="K72" i="8"/>
  <c r="I72" i="8"/>
  <c r="H72" i="8"/>
  <c r="G72" i="8"/>
  <c r="F72" i="8"/>
  <c r="E72" i="8"/>
  <c r="D72" i="8"/>
  <c r="C72" i="8"/>
  <c r="O71" i="8"/>
  <c r="N71" i="8"/>
  <c r="M71" i="8"/>
  <c r="L71" i="8"/>
  <c r="K71" i="8"/>
  <c r="I71" i="8"/>
  <c r="H71" i="8"/>
  <c r="G71" i="8"/>
  <c r="F71" i="8"/>
  <c r="E71" i="8"/>
  <c r="D71" i="8"/>
  <c r="C71" i="8"/>
  <c r="O70" i="8"/>
  <c r="N70" i="8"/>
  <c r="M70" i="8"/>
  <c r="L70" i="8"/>
  <c r="K70" i="8"/>
  <c r="I70" i="8"/>
  <c r="H70" i="8"/>
  <c r="G70" i="8"/>
  <c r="F70" i="8"/>
  <c r="E70" i="8"/>
  <c r="D70" i="8"/>
  <c r="C70" i="8"/>
  <c r="O69" i="8"/>
  <c r="N69" i="8"/>
  <c r="M69" i="8"/>
  <c r="L69" i="8"/>
  <c r="K69" i="8"/>
  <c r="I69" i="8"/>
  <c r="H69" i="8"/>
  <c r="G69" i="8"/>
  <c r="F69" i="8"/>
  <c r="E69" i="8"/>
  <c r="D69" i="8"/>
  <c r="C69" i="8"/>
  <c r="O68" i="8"/>
  <c r="N68" i="8"/>
  <c r="M68" i="8"/>
  <c r="L68" i="8"/>
  <c r="K68" i="8"/>
  <c r="I68" i="8"/>
  <c r="H68" i="8"/>
  <c r="G68" i="8"/>
  <c r="F68" i="8"/>
  <c r="E68" i="8"/>
  <c r="D68" i="8"/>
  <c r="C68" i="8"/>
  <c r="O67" i="8"/>
  <c r="N67" i="8"/>
  <c r="M67" i="8"/>
  <c r="L67" i="8"/>
  <c r="K67" i="8"/>
  <c r="I67" i="8"/>
  <c r="H67" i="8"/>
  <c r="G67" i="8"/>
  <c r="F67" i="8"/>
  <c r="E67" i="8"/>
  <c r="D67" i="8"/>
  <c r="C67" i="8"/>
  <c r="O66" i="8"/>
  <c r="N66" i="8"/>
  <c r="M66" i="8"/>
  <c r="L66" i="8"/>
  <c r="K66" i="8"/>
  <c r="I66" i="8"/>
  <c r="H66" i="8"/>
  <c r="G66" i="8"/>
  <c r="F66" i="8"/>
  <c r="E66" i="8"/>
  <c r="D66" i="8"/>
  <c r="C66" i="8"/>
  <c r="O42" i="8"/>
  <c r="N42" i="8"/>
  <c r="M42" i="8"/>
  <c r="L42" i="8"/>
  <c r="K42" i="8"/>
  <c r="I42" i="8"/>
  <c r="H42" i="8"/>
  <c r="G42" i="8"/>
  <c r="F42" i="8"/>
  <c r="E42" i="8"/>
  <c r="D42" i="8"/>
  <c r="C42" i="8"/>
  <c r="O41" i="8"/>
  <c r="N41" i="8"/>
  <c r="M41" i="8"/>
  <c r="L41" i="8"/>
  <c r="K41" i="8"/>
  <c r="I41" i="8"/>
  <c r="H41" i="8"/>
  <c r="G41" i="8"/>
  <c r="F41" i="8"/>
  <c r="E41" i="8"/>
  <c r="D41" i="8"/>
  <c r="C41" i="8"/>
  <c r="O40" i="8"/>
  <c r="N40" i="8"/>
  <c r="M40" i="8"/>
  <c r="L40" i="8"/>
  <c r="K40" i="8"/>
  <c r="I40" i="8"/>
  <c r="H40" i="8"/>
  <c r="G40" i="8"/>
  <c r="F40" i="8"/>
  <c r="E40" i="8"/>
  <c r="D40" i="8"/>
  <c r="C40" i="8"/>
  <c r="O39" i="8"/>
  <c r="N39" i="8"/>
  <c r="M39" i="8"/>
  <c r="L39" i="8"/>
  <c r="K39" i="8"/>
  <c r="I39" i="8"/>
  <c r="H39" i="8"/>
  <c r="G39" i="8"/>
  <c r="F39" i="8"/>
  <c r="E39" i="8"/>
  <c r="D39" i="8"/>
  <c r="C39" i="8"/>
  <c r="O38" i="8"/>
  <c r="N38" i="8"/>
  <c r="M38" i="8"/>
  <c r="L38" i="8"/>
  <c r="K38" i="8"/>
  <c r="I38" i="8"/>
  <c r="H38" i="8"/>
  <c r="G38" i="8"/>
  <c r="F38" i="8"/>
  <c r="E38" i="8"/>
  <c r="D38" i="8"/>
  <c r="C38" i="8"/>
  <c r="O37" i="8"/>
  <c r="N37" i="8"/>
  <c r="M37" i="8"/>
  <c r="L37" i="8"/>
  <c r="K37" i="8"/>
  <c r="I37" i="8"/>
  <c r="H37" i="8"/>
  <c r="G37" i="8"/>
  <c r="F37" i="8"/>
  <c r="E37" i="8"/>
  <c r="D37" i="8"/>
  <c r="C37" i="8"/>
  <c r="O36" i="8"/>
  <c r="N36" i="8"/>
  <c r="M36" i="8"/>
  <c r="L36" i="8"/>
  <c r="K36" i="8"/>
  <c r="I36" i="8"/>
  <c r="H36" i="8"/>
  <c r="G36" i="8"/>
  <c r="F36" i="8"/>
  <c r="E36" i="8"/>
  <c r="D36" i="8"/>
  <c r="C36" i="8"/>
  <c r="O35" i="8"/>
  <c r="N35" i="8"/>
  <c r="M35" i="8"/>
  <c r="L35" i="8"/>
  <c r="K35" i="8"/>
  <c r="I35" i="8"/>
  <c r="H35" i="8"/>
  <c r="G35" i="8"/>
  <c r="F35" i="8"/>
  <c r="E35" i="8"/>
  <c r="D35" i="8"/>
  <c r="C35" i="8"/>
  <c r="O34" i="8"/>
  <c r="N34" i="8"/>
  <c r="M34" i="8"/>
  <c r="L34" i="8"/>
  <c r="K34" i="8"/>
  <c r="I34" i="8"/>
  <c r="H34" i="8"/>
  <c r="G34" i="8"/>
  <c r="F34" i="8"/>
  <c r="E34" i="8"/>
  <c r="D34" i="8"/>
  <c r="C34" i="8"/>
  <c r="O33" i="8"/>
  <c r="N33" i="8"/>
  <c r="M33" i="8"/>
  <c r="L33" i="8"/>
  <c r="K33" i="8"/>
  <c r="I33" i="8"/>
  <c r="H33" i="8"/>
  <c r="G33" i="8"/>
  <c r="F33" i="8"/>
  <c r="E33" i="8"/>
  <c r="D33" i="8"/>
  <c r="C33" i="8"/>
  <c r="O32" i="8"/>
  <c r="N32" i="8"/>
  <c r="M32" i="8"/>
  <c r="L32" i="8"/>
  <c r="K32" i="8"/>
  <c r="I32" i="8"/>
  <c r="H32" i="8"/>
  <c r="G32" i="8"/>
  <c r="F32" i="8"/>
  <c r="E32" i="8"/>
  <c r="D32" i="8"/>
  <c r="C32" i="8"/>
  <c r="O31" i="8"/>
  <c r="N31" i="8"/>
  <c r="M31" i="8"/>
  <c r="L31" i="8"/>
  <c r="K31" i="8"/>
  <c r="H31" i="8"/>
  <c r="G31" i="8"/>
  <c r="F31" i="8"/>
  <c r="E31" i="8"/>
  <c r="D31" i="8"/>
  <c r="C31" i="8"/>
  <c r="O30" i="8"/>
  <c r="N30" i="8"/>
  <c r="M30" i="8"/>
  <c r="L30" i="8"/>
  <c r="K30" i="8"/>
  <c r="I30" i="8"/>
  <c r="H30" i="8"/>
  <c r="G30" i="8"/>
  <c r="F30" i="8"/>
  <c r="E30" i="8"/>
  <c r="D30" i="8"/>
  <c r="C30" i="8"/>
  <c r="O28" i="8"/>
  <c r="N28" i="8"/>
  <c r="M28" i="8"/>
  <c r="L28" i="8"/>
  <c r="K28" i="8"/>
  <c r="I28" i="8"/>
  <c r="H28" i="8"/>
  <c r="G28" i="8"/>
  <c r="F28" i="8"/>
  <c r="E28" i="8"/>
  <c r="D28" i="8"/>
  <c r="C28" i="8"/>
  <c r="O27" i="8"/>
  <c r="N27" i="8"/>
  <c r="M27" i="8"/>
  <c r="L27" i="8"/>
  <c r="K27" i="8"/>
  <c r="I27" i="8"/>
  <c r="H27" i="8"/>
  <c r="G27" i="8"/>
  <c r="F27" i="8"/>
  <c r="E27" i="8"/>
  <c r="D27" i="8"/>
  <c r="C27" i="8"/>
  <c r="O26" i="8"/>
  <c r="N26" i="8"/>
  <c r="M26" i="8"/>
  <c r="L26" i="8"/>
  <c r="K26" i="8"/>
  <c r="I26" i="8"/>
  <c r="H26" i="8"/>
  <c r="G26" i="8"/>
  <c r="F26" i="8"/>
  <c r="E26" i="8"/>
  <c r="D26" i="8"/>
  <c r="C26" i="8"/>
  <c r="O25" i="8"/>
  <c r="N25" i="8"/>
  <c r="M25" i="8"/>
  <c r="L25" i="8"/>
  <c r="K25" i="8"/>
  <c r="I25" i="8"/>
  <c r="H25" i="8"/>
  <c r="G25" i="8"/>
  <c r="F25" i="8"/>
  <c r="E25" i="8"/>
  <c r="D25" i="8"/>
  <c r="C25" i="8"/>
  <c r="O24" i="8"/>
  <c r="N24" i="8"/>
  <c r="M24" i="8"/>
  <c r="L24" i="8"/>
  <c r="K24" i="8"/>
  <c r="I24" i="8"/>
  <c r="H24" i="8"/>
  <c r="G24" i="8"/>
  <c r="F24" i="8"/>
  <c r="E24" i="8"/>
  <c r="D24" i="8"/>
  <c r="C24" i="8"/>
  <c r="O23" i="8"/>
  <c r="N23" i="8"/>
  <c r="M23" i="8"/>
  <c r="L23" i="8"/>
  <c r="K23" i="8"/>
  <c r="I23" i="8"/>
  <c r="H23" i="8"/>
  <c r="G23" i="8"/>
  <c r="F23" i="8"/>
  <c r="E23" i="8"/>
  <c r="D23" i="8"/>
  <c r="C23" i="8"/>
  <c r="O22" i="8"/>
  <c r="N22" i="8"/>
  <c r="M22" i="8"/>
  <c r="L22" i="8"/>
  <c r="K22" i="8"/>
  <c r="I22" i="8"/>
  <c r="H22" i="8"/>
  <c r="G22" i="8"/>
  <c r="F22" i="8"/>
  <c r="E22" i="8"/>
  <c r="D22" i="8"/>
  <c r="C22" i="8"/>
  <c r="O21" i="8"/>
  <c r="N21" i="8"/>
  <c r="M21" i="8"/>
  <c r="L21" i="8"/>
  <c r="K21" i="8"/>
  <c r="I21" i="8"/>
  <c r="H21" i="8"/>
  <c r="G21" i="8"/>
  <c r="F21" i="8"/>
  <c r="E21" i="8"/>
  <c r="D21" i="8"/>
  <c r="C21" i="8"/>
  <c r="O20" i="8"/>
  <c r="N20" i="8"/>
  <c r="M20" i="8"/>
  <c r="L20" i="8"/>
  <c r="K20" i="8"/>
  <c r="I20" i="8"/>
  <c r="H20" i="8"/>
  <c r="G20" i="8"/>
  <c r="F20" i="8"/>
  <c r="E20" i="8"/>
  <c r="D20" i="8"/>
  <c r="C20" i="8"/>
  <c r="O19" i="8"/>
  <c r="N19" i="8"/>
  <c r="M19" i="8"/>
  <c r="L19" i="8"/>
  <c r="K19" i="8"/>
  <c r="I19" i="8"/>
  <c r="H19" i="8"/>
  <c r="G19" i="8"/>
  <c r="F19" i="8"/>
  <c r="E19" i="8"/>
  <c r="D19" i="8"/>
  <c r="C19" i="8"/>
  <c r="O18" i="8"/>
  <c r="N18" i="8"/>
  <c r="M18" i="8"/>
  <c r="L18" i="8"/>
  <c r="K18" i="8"/>
  <c r="I18" i="8"/>
  <c r="H18" i="8"/>
  <c r="G18" i="8"/>
  <c r="F18" i="8"/>
  <c r="E18" i="8"/>
  <c r="D18" i="8"/>
  <c r="C18" i="8"/>
  <c r="O17" i="8"/>
  <c r="N17" i="8"/>
  <c r="M17" i="8"/>
  <c r="L17" i="8"/>
  <c r="K17" i="8"/>
  <c r="I17" i="8"/>
  <c r="H17" i="8"/>
  <c r="G17" i="8"/>
  <c r="F17" i="8"/>
  <c r="E17" i="8"/>
  <c r="D17" i="8"/>
  <c r="C17" i="8"/>
  <c r="O16" i="8"/>
  <c r="N16" i="8"/>
  <c r="M16" i="8"/>
  <c r="L16" i="8"/>
  <c r="K16" i="8"/>
  <c r="I16" i="8"/>
  <c r="H16" i="8"/>
  <c r="G16" i="8"/>
  <c r="F16" i="8"/>
  <c r="E16" i="8"/>
  <c r="D16" i="8"/>
  <c r="C16" i="8"/>
  <c r="O15" i="8"/>
  <c r="N15" i="8"/>
  <c r="M15" i="8"/>
  <c r="L15" i="8"/>
  <c r="K15" i="8"/>
  <c r="I15" i="8"/>
  <c r="H15" i="8"/>
  <c r="G15" i="8"/>
  <c r="F15" i="8"/>
  <c r="E15" i="8"/>
  <c r="D15" i="8"/>
  <c r="C15" i="8"/>
  <c r="O14" i="8"/>
  <c r="N14" i="8"/>
  <c r="M14" i="8"/>
  <c r="L14" i="8"/>
  <c r="K14" i="8"/>
  <c r="I14" i="8"/>
  <c r="H14" i="8"/>
  <c r="G14" i="8"/>
  <c r="F14" i="8"/>
  <c r="E14" i="8"/>
  <c r="D14" i="8"/>
  <c r="C14" i="8"/>
  <c r="O13" i="8"/>
  <c r="N13" i="8"/>
  <c r="M13" i="8"/>
  <c r="L13" i="8"/>
  <c r="K13" i="8"/>
  <c r="I13" i="8"/>
  <c r="H13" i="8"/>
  <c r="G13" i="8"/>
  <c r="F13" i="8"/>
  <c r="E13" i="8"/>
  <c r="D13" i="8"/>
  <c r="C13" i="8"/>
  <c r="O12" i="8"/>
  <c r="N12" i="8"/>
  <c r="M12" i="8"/>
  <c r="L12" i="8"/>
  <c r="K12" i="8"/>
  <c r="I12" i="8"/>
  <c r="H12" i="8"/>
  <c r="G12" i="8"/>
  <c r="F12" i="8"/>
  <c r="E12" i="8"/>
  <c r="D12" i="8"/>
  <c r="C12" i="8"/>
  <c r="O11" i="8"/>
  <c r="N11" i="8"/>
  <c r="M11" i="8"/>
  <c r="L11" i="8"/>
  <c r="K11" i="8"/>
  <c r="I11" i="8"/>
  <c r="H11" i="8"/>
  <c r="G11" i="8"/>
  <c r="F11" i="8"/>
  <c r="E11" i="8"/>
  <c r="D11" i="8"/>
  <c r="C11" i="8"/>
  <c r="O10" i="8"/>
  <c r="N10" i="8"/>
  <c r="M10" i="8"/>
  <c r="L10" i="8"/>
  <c r="K10" i="8"/>
  <c r="I10" i="8"/>
  <c r="H10" i="8"/>
  <c r="G10" i="8"/>
  <c r="F10" i="8"/>
  <c r="E10" i="8"/>
  <c r="D10" i="8"/>
  <c r="C10" i="8"/>
  <c r="O9" i="8"/>
  <c r="N9" i="8"/>
  <c r="M9" i="8"/>
  <c r="L9" i="8"/>
  <c r="K9" i="8"/>
  <c r="I9" i="8"/>
  <c r="H9" i="8"/>
  <c r="G9" i="8"/>
  <c r="F9" i="8"/>
  <c r="E9" i="8"/>
  <c r="D9" i="8"/>
  <c r="C9" i="8"/>
  <c r="O8" i="8"/>
  <c r="N8" i="8"/>
  <c r="M8" i="8"/>
  <c r="L8" i="8"/>
  <c r="K8" i="8"/>
  <c r="I8" i="8"/>
  <c r="H8" i="8"/>
  <c r="G8" i="8"/>
  <c r="F8" i="8"/>
  <c r="E8" i="8"/>
  <c r="D8" i="8"/>
  <c r="C8" i="8"/>
  <c r="O7" i="8"/>
  <c r="N7" i="8"/>
  <c r="M7" i="8"/>
  <c r="L7" i="8"/>
  <c r="K7" i="8"/>
  <c r="I7" i="8"/>
  <c r="H7" i="8"/>
  <c r="G7" i="8"/>
  <c r="F7" i="8"/>
  <c r="E7" i="8"/>
  <c r="D7" i="8"/>
  <c r="C7" i="8"/>
  <c r="O6" i="8"/>
  <c r="N6" i="8"/>
  <c r="M6" i="8"/>
  <c r="L6" i="8"/>
  <c r="K6" i="8"/>
  <c r="I6" i="8"/>
  <c r="H6" i="8"/>
  <c r="G6" i="8"/>
  <c r="F6" i="8"/>
  <c r="E6" i="8"/>
  <c r="D6" i="8"/>
  <c r="C6" i="8"/>
</calcChain>
</file>

<file path=xl/sharedStrings.xml><?xml version="1.0" encoding="utf-8"?>
<sst xmlns="http://schemas.openxmlformats.org/spreadsheetml/2006/main" count="2678" uniqueCount="741">
  <si>
    <t>Наименование ткани</t>
  </si>
  <si>
    <t xml:space="preserve">Цена изделия в руб. по ширине </t>
  </si>
  <si>
    <t>Тэфи 28, 33, 42</t>
  </si>
  <si>
    <t>Тэфи 01-16</t>
  </si>
  <si>
    <t>Балтик 01, 02, 29</t>
  </si>
  <si>
    <t>Домино</t>
  </si>
  <si>
    <r>
      <t xml:space="preserve">1) Min размеры изделия, см (шир х выс)  </t>
    </r>
    <r>
      <rPr>
        <sz val="11"/>
        <color indexed="8"/>
        <rFont val="Calibri"/>
        <family val="2"/>
        <charset val="204"/>
      </rPr>
      <t>25 x 30</t>
    </r>
    <r>
      <rPr>
        <i/>
        <sz val="11"/>
        <color indexed="8"/>
        <rFont val="Calibri"/>
        <family val="2"/>
        <charset val="204"/>
      </rPr>
      <t>.</t>
    </r>
  </si>
  <si>
    <t>2) Мах ширина изделия - до 120см (с гарантией), до 150см (без гарантии).</t>
  </si>
  <si>
    <t>3) Срок изготовления рулонных штор UNI-1 от 3 рабочих дней.</t>
  </si>
  <si>
    <t>4) Изготовление UNI-1 в цветах Светлый Дуб, Золотой Дуб и Махагон + 50% к цене.</t>
  </si>
  <si>
    <t xml:space="preserve">5) Предоставляется гарантия на 3 месяца.  </t>
  </si>
  <si>
    <t xml:space="preserve">6) Рекомендации по замерам системы UNI-1 для окон ПВХ: </t>
  </si>
  <si>
    <t>С прямоугольным штапиком глубиной не менее 10мм.</t>
  </si>
  <si>
    <t>С лицевой плоскостью штапика не менее 9мм , не более 14мм.</t>
  </si>
  <si>
    <t>Замер производится по стыку штапика с рамой (профилем) окна с точностью до 1 мм.!</t>
  </si>
  <si>
    <t xml:space="preserve">ВНИМАНИЕ!!!! ПЕРЕД ЗАКАЗОМ НЕОБХОДИМО УТОЧНЯТЬ НАЛИЧИЕ ТКАНИ!!! </t>
  </si>
  <si>
    <t>3) Срок изготовления рулонных штор UNI-2 от 3 рабочих дней.</t>
  </si>
  <si>
    <t>4) Изготовление UNI-2 в цветах Светлый Дуб, Золотой Дуб и Махагон + 50% к цене.</t>
  </si>
  <si>
    <t xml:space="preserve">6) Рекомендации по замерам системы UNI-2 для окон ПВХ: </t>
  </si>
  <si>
    <t>C расстоянием от основания оконной ручки до линии замера не менее 10мм.</t>
  </si>
  <si>
    <t>Замер производится по стыку штапика с рамой (профилем) окна.</t>
  </si>
  <si>
    <t>Ткань</t>
  </si>
  <si>
    <t>Цена изделия в руб. по высоте</t>
  </si>
  <si>
    <t>Basic</t>
  </si>
  <si>
    <t>1) Минимальные размеры изделия, см (шир х выс) 30 х 30</t>
  </si>
  <si>
    <t>2) Максимальная ширина изделия на системе ZEBRA SLIM  - 120см (с гарантией), 150см (без гарантии)</t>
  </si>
  <si>
    <t>3) Максимальная высота с гарантией - 150см.</t>
  </si>
  <si>
    <t>4) Срок изготовления рулонных штор Mini Зебра от (3 рабочих дней).</t>
  </si>
  <si>
    <t>5) Предоставляется гарантия на 3 месяца.</t>
  </si>
  <si>
    <t>код</t>
  </si>
  <si>
    <t>цвет</t>
  </si>
  <si>
    <t>ед.изм.</t>
  </si>
  <si>
    <t>цена в руб.</t>
  </si>
  <si>
    <t>белая</t>
  </si>
  <si>
    <t>м²</t>
  </si>
  <si>
    <t>серебрянная</t>
  </si>
  <si>
    <t>слоновая кость</t>
  </si>
  <si>
    <t>золотая</t>
  </si>
  <si>
    <t>бежевая</t>
  </si>
  <si>
    <t>какао</t>
  </si>
  <si>
    <t>золото (глянец)</t>
  </si>
  <si>
    <t>светло-розовая</t>
  </si>
  <si>
    <t>желтая</t>
  </si>
  <si>
    <t>зеленый</t>
  </si>
  <si>
    <t>розовая</t>
  </si>
  <si>
    <t>светло-сиреневая</t>
  </si>
  <si>
    <t>сиреневая</t>
  </si>
  <si>
    <t>1003п</t>
  </si>
  <si>
    <t>10538п</t>
  </si>
  <si>
    <t>голубой</t>
  </si>
  <si>
    <t>917п</t>
  </si>
  <si>
    <t>10199п</t>
  </si>
  <si>
    <t>голубая</t>
  </si>
  <si>
    <t>1014168п</t>
  </si>
  <si>
    <t>S005</t>
  </si>
  <si>
    <t>S003</t>
  </si>
  <si>
    <t>салатовая</t>
  </si>
  <si>
    <t>S006</t>
  </si>
  <si>
    <t>светный дуб</t>
  </si>
  <si>
    <t>светло-серая</t>
  </si>
  <si>
    <t>темный дуб</t>
  </si>
  <si>
    <t>серая</t>
  </si>
  <si>
    <t>золотой дуб</t>
  </si>
  <si>
    <t>махагон</t>
  </si>
  <si>
    <t>серебрянная (глянец)</t>
  </si>
  <si>
    <t>дерево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</si>
  <si>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горизонтальных жалюзи по размерам заказчика  от</t>
    </r>
    <r>
      <rPr>
        <b/>
        <sz val="10"/>
        <rFont val="Arial"/>
        <family val="2"/>
        <charset val="204"/>
      </rPr>
      <t xml:space="preserve"> (1 рабочего дня)</t>
    </r>
    <r>
      <rPr>
        <sz val="10"/>
        <rFont val="Arial"/>
        <family val="2"/>
        <charset val="204"/>
      </rPr>
      <t xml:space="preserve">.           </t>
    </r>
  </si>
  <si>
    <r>
      <t xml:space="preserve">  3.</t>
    </r>
    <r>
      <rPr>
        <i/>
        <sz val="10"/>
        <rFont val="Arial"/>
        <family val="2"/>
        <charset val="204"/>
      </rPr>
      <t xml:space="preserve">  При площади менее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, жалюзи считаются за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1м².</t>
    </r>
  </si>
  <si>
    <t>Гарантийные   размеры</t>
  </si>
  <si>
    <r>
      <t xml:space="preserve">  4. </t>
    </r>
    <r>
      <rPr>
        <i/>
        <sz val="10"/>
        <rFont val="Arial"/>
        <family val="2"/>
        <charset val="204"/>
      </rPr>
      <t xml:space="preserve"> Фиксация нижнего карниза (пластик) -  </t>
    </r>
    <r>
      <rPr>
        <b/>
        <i/>
        <u/>
        <sz val="10"/>
        <rFont val="Arial"/>
        <family val="2"/>
        <charset val="204"/>
      </rPr>
      <t>бесплатно!</t>
    </r>
  </si>
  <si>
    <t>Мин.</t>
  </si>
  <si>
    <t>Макс.</t>
  </si>
  <si>
    <t>Ширина</t>
  </si>
  <si>
    <t>Высота</t>
  </si>
  <si>
    <t>Площадь</t>
  </si>
  <si>
    <t>-</t>
  </si>
  <si>
    <t xml:space="preserve">ВНИМАНИЕ!!!! ПЕРЕД ЗАКАЗОМ НЕОБХОДИМО УТОЧНЯТЬ НАЛИЧИЕ ЛЕНТЫ И РАСЦВЕТОК!!! </t>
  </si>
  <si>
    <t>№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</si>
  <si>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вертикальных жалюзи от</t>
    </r>
    <r>
      <rPr>
        <b/>
        <sz val="10"/>
        <rFont val="Arial"/>
        <family val="2"/>
        <charset val="204"/>
      </rPr>
      <t xml:space="preserve"> (3 рабочих дней)</t>
    </r>
    <r>
      <rPr>
        <sz val="10"/>
        <rFont val="Arial"/>
        <family val="2"/>
        <charset val="204"/>
      </rPr>
      <t xml:space="preserve">.           </t>
    </r>
  </si>
  <si>
    <r>
      <t xml:space="preserve">  5.  </t>
    </r>
    <r>
      <rPr>
        <i/>
        <sz val="10"/>
        <rFont val="Arial"/>
        <family val="2"/>
        <charset val="204"/>
      </rPr>
      <t>Более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+20% </t>
    </r>
    <r>
      <rPr>
        <i/>
        <sz val="10"/>
        <rFont val="Arial"/>
        <family val="2"/>
        <charset val="204"/>
      </rPr>
      <t>за сложность.</t>
    </r>
  </si>
  <si>
    <r>
      <t xml:space="preserve">  6.  </t>
    </r>
    <r>
      <rPr>
        <i/>
        <sz val="10"/>
        <rFont val="Arial"/>
        <family val="2"/>
        <charset val="204"/>
      </rPr>
      <t>Стоимость ткани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(без карниза)  60%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 стоимости готового изделия.</t>
    </r>
  </si>
  <si>
    <r>
      <t xml:space="preserve">  7.  </t>
    </r>
    <r>
      <rPr>
        <i/>
        <sz val="10"/>
        <rFont val="Arial"/>
        <family val="2"/>
        <charset val="204"/>
      </rPr>
      <t>Кронштейн декоративного карниза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</si>
  <si>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t>18р.</t>
  </si>
  <si>
    <r>
      <t xml:space="preserve">  8.  </t>
    </r>
    <r>
      <rPr>
        <i/>
        <sz val="10"/>
        <rFont val="Arial"/>
        <family val="2"/>
        <charset val="204"/>
      </rPr>
      <t>Кронштейн стена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 </t>
    </r>
  </si>
  <si>
    <r>
      <t xml:space="preserve">  9.  </t>
    </r>
    <r>
      <rPr>
        <i/>
        <sz val="10"/>
        <rFont val="Arial"/>
        <family val="2"/>
        <charset val="204"/>
      </rPr>
      <t>Кронштейн потолок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</si>
  <si>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r>
      <t xml:space="preserve">  10.  </t>
    </r>
    <r>
      <rPr>
        <i/>
        <sz val="10"/>
        <rFont val="Arial"/>
        <family val="2"/>
        <charset val="204"/>
      </rPr>
      <t>Кронштейн амстронг1шт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</si>
  <si>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20р.</t>
  </si>
  <si>
    <r>
      <t xml:space="preserve">  11.  </t>
    </r>
    <r>
      <rPr>
        <i/>
        <sz val="10"/>
        <rFont val="Arial"/>
        <family val="2"/>
        <charset val="204"/>
      </rPr>
      <t>Удлинитель стенового кронштейна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</si>
  <si>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r>
      <t xml:space="preserve">  12.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</si>
  <si>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13.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</si>
  <si>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t xml:space="preserve">ВНИМАНИЕ!!!! ПЕРЕД ЗАКАЗОМ НЕОБХОДИМО УТОЧНЯТЬ НАЛИЧИЕ ТКАНИ И РАСЦВЕТОК!!! </t>
  </si>
  <si>
    <r>
      <t xml:space="preserve">      - </t>
    </r>
    <r>
      <rPr>
        <b/>
        <i/>
        <sz val="10"/>
        <rFont val="Arial"/>
        <family val="2"/>
        <charset val="204"/>
      </rPr>
      <t xml:space="preserve">золото </t>
    </r>
    <r>
      <rPr>
        <i/>
        <sz val="10"/>
        <rFont val="Arial"/>
        <family val="2"/>
        <charset val="204"/>
      </rPr>
      <t>+ 95р.за м/п</t>
    </r>
  </si>
  <si>
    <r>
      <t xml:space="preserve">1) Min размеры изделия, см (шир х выс)  </t>
    </r>
    <r>
      <rPr>
        <sz val="12"/>
        <color indexed="8"/>
        <rFont val="Calibri"/>
        <family val="2"/>
        <charset val="204"/>
      </rPr>
      <t>25 x 30</t>
    </r>
    <r>
      <rPr>
        <i/>
        <sz val="12"/>
        <color indexed="8"/>
        <rFont val="Calibri"/>
        <family val="2"/>
        <charset val="204"/>
      </rPr>
      <t>.</t>
    </r>
  </si>
  <si>
    <t>3) Срок изготовления рулонных штор Mini от 3 рабочих дней.</t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</si>
  <si>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1 год.</t>
    </r>
  </si>
  <si>
    <r>
      <t xml:space="preserve">  6.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</si>
  <si>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7. </t>
    </r>
    <r>
      <rPr>
        <i/>
        <sz val="10"/>
        <rFont val="Arial"/>
        <family val="2"/>
        <charset val="204"/>
      </rPr>
      <t xml:space="preserve">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b/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комплектацию.</t>
    </r>
  </si>
  <si>
    <r>
      <rPr>
        <b/>
        <sz val="10"/>
        <rFont val="Arial"/>
        <family val="2"/>
        <charset val="204"/>
      </rPr>
      <t xml:space="preserve">  8</t>
    </r>
    <r>
      <rPr>
        <i/>
        <sz val="10"/>
        <rFont val="Arial"/>
        <family val="2"/>
        <charset val="204"/>
      </rPr>
      <t>. При заказе комплектаций других цветов цена изменяется:</t>
    </r>
  </si>
  <si>
    <r>
      <t xml:space="preserve">  7.</t>
    </r>
    <r>
      <rPr>
        <i/>
        <sz val="10"/>
        <rFont val="Arial"/>
        <family val="2"/>
        <charset val="204"/>
      </rPr>
      <t xml:space="preserve"> 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i/>
        <sz val="10"/>
        <rFont val="Arial"/>
        <family val="2"/>
        <charset val="204"/>
      </rPr>
      <t xml:space="preserve"> комплектацию.</t>
    </r>
  </si>
  <si>
    <r>
      <t xml:space="preserve">  8.</t>
    </r>
    <r>
      <rPr>
        <i/>
        <sz val="10"/>
        <rFont val="Arial"/>
        <family val="2"/>
        <charset val="204"/>
      </rPr>
      <t xml:space="preserve"> При заказе комплектаций других цветов карниза цена изменяется:</t>
    </r>
  </si>
  <si>
    <r>
      <t xml:space="preserve">      - </t>
    </r>
    <r>
      <rPr>
        <b/>
        <i/>
        <sz val="10"/>
        <rFont val="Arial"/>
        <family val="2"/>
        <charset val="204"/>
      </rPr>
      <t>светлый, темный, золотой дуб</t>
    </r>
    <r>
      <rPr>
        <i/>
        <sz val="10"/>
        <rFont val="Arial"/>
        <family val="2"/>
        <charset val="204"/>
      </rPr>
      <t xml:space="preserve"> и цвет </t>
    </r>
    <r>
      <rPr>
        <b/>
        <i/>
        <sz val="10"/>
        <rFont val="Arial"/>
        <family val="2"/>
        <charset val="204"/>
      </rPr>
      <t>махагон</t>
    </r>
    <r>
      <rPr>
        <i/>
        <sz val="10"/>
        <rFont val="Arial"/>
        <family val="2"/>
        <charset val="204"/>
      </rPr>
      <t xml:space="preserve"> + 380р. за м/п</t>
    </r>
  </si>
  <si>
    <t>Название</t>
  </si>
  <si>
    <t xml:space="preserve">Минимальная ширина, см </t>
  </si>
  <si>
    <r>
      <t>Макс. ширина</t>
    </r>
    <r>
      <rPr>
        <b/>
        <sz val="12"/>
        <rFont val="Calibri"/>
        <family val="2"/>
        <charset val="204"/>
        <scheme val="minor"/>
      </rPr>
      <t xml:space="preserve"> с гарантией</t>
    </r>
    <r>
      <rPr>
        <sz val="12"/>
        <rFont val="Calibri"/>
        <family val="2"/>
        <charset val="204"/>
        <scheme val="minor"/>
      </rPr>
      <t>, см</t>
    </r>
  </si>
  <si>
    <r>
      <rPr>
        <sz val="12"/>
        <rFont val="Calibri"/>
        <family val="2"/>
        <charset val="204"/>
        <scheme val="minor"/>
      </rPr>
      <t xml:space="preserve">Макс. ширина </t>
    </r>
    <r>
      <rPr>
        <b/>
        <sz val="12"/>
        <rFont val="Calibri"/>
        <family val="2"/>
        <charset val="204"/>
        <scheme val="minor"/>
      </rPr>
      <t>без гарантии</t>
    </r>
    <r>
      <rPr>
        <sz val="12"/>
        <rFont val="Calibri"/>
        <family val="2"/>
        <charset val="204"/>
        <scheme val="minor"/>
      </rPr>
      <t>, см</t>
    </r>
  </si>
  <si>
    <t>D-25</t>
  </si>
  <si>
    <t>150</t>
  </si>
  <si>
    <t>180</t>
  </si>
  <si>
    <t>NEW D-30</t>
  </si>
  <si>
    <t>40</t>
  </si>
  <si>
    <t>200</t>
  </si>
  <si>
    <t>250</t>
  </si>
  <si>
    <t>D-38</t>
  </si>
  <si>
    <t>50</t>
  </si>
  <si>
    <t>300</t>
  </si>
  <si>
    <t>2) Максимальная ширина изделия на системе ZEBRA UNI-2  - 120см (с гарантией), 150см (без гарантии)</t>
  </si>
  <si>
    <t>4) Срок изготовления рулонных штор ZEBRA UNI-2 от (3 рабочих дней).</t>
  </si>
  <si>
    <t>5) Предоставляется гарантия на 6 месяцев.</t>
  </si>
  <si>
    <t>D-38 BOX</t>
  </si>
  <si>
    <t>30</t>
  </si>
  <si>
    <r>
      <t>Макс. ширина</t>
    </r>
    <r>
      <rPr>
        <b/>
        <sz val="9"/>
        <rFont val="Calibri"/>
        <family val="2"/>
        <charset val="204"/>
        <scheme val="minor"/>
      </rPr>
      <t xml:space="preserve"> с гарантией</t>
    </r>
    <r>
      <rPr>
        <sz val="9"/>
        <rFont val="Calibri"/>
        <family val="2"/>
        <charset val="204"/>
        <scheme val="minor"/>
      </rPr>
      <t>, см</t>
    </r>
  </si>
  <si>
    <r>
      <rPr>
        <sz val="9"/>
        <rFont val="Calibri"/>
        <family val="2"/>
        <charset val="204"/>
        <scheme val="minor"/>
      </rPr>
      <t xml:space="preserve">Макс. ширина </t>
    </r>
    <r>
      <rPr>
        <b/>
        <sz val="9"/>
        <rFont val="Calibri"/>
        <family val="2"/>
        <charset val="204"/>
        <scheme val="minor"/>
      </rPr>
      <t>без гарантии</t>
    </r>
    <r>
      <rPr>
        <sz val="9"/>
        <rFont val="Calibri"/>
        <family val="2"/>
        <charset val="204"/>
        <scheme val="minor"/>
      </rPr>
      <t>, см</t>
    </r>
  </si>
  <si>
    <t>ZEBRA BOX</t>
  </si>
  <si>
    <t>230</t>
  </si>
  <si>
    <t>Макс. Высота без гарантии, см</t>
  </si>
  <si>
    <r>
      <t xml:space="preserve">Заказ жалюзи: тел. 8(4752) 703-200, 8(4752) 644-200;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</si>
  <si>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r>
      <t xml:space="preserve">Заказ жалюзи: тел. 8(4752) 703-200;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</si>
  <si>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Эко 01, 02, 07, 09, 27, 05, 088, 10, 11, 200, 28, 33, 955</t>
  </si>
  <si>
    <t xml:space="preserve">Вояж 02, 29   </t>
  </si>
  <si>
    <t>Жасмин 01</t>
  </si>
  <si>
    <t>Ива 29</t>
  </si>
  <si>
    <t xml:space="preserve">Престиж 29  </t>
  </si>
  <si>
    <t>Прованс 01 (розетки вверх)</t>
  </si>
  <si>
    <t xml:space="preserve">Токио 01, 02, 29  </t>
  </si>
  <si>
    <t>Айс 04, 088, 100, 11, 92, 97</t>
  </si>
  <si>
    <t xml:space="preserve">Айс 01, 02, 03, 08, 22, 27, 29    </t>
  </si>
  <si>
    <t>Атлас 03</t>
  </si>
  <si>
    <t xml:space="preserve">Африка 02, 11, 29 </t>
  </si>
  <si>
    <t>Дриада 01, 02, 04</t>
  </si>
  <si>
    <t>Лен бежевый</t>
  </si>
  <si>
    <t xml:space="preserve">Лен св.бежевый </t>
  </si>
  <si>
    <t>Локон, белый</t>
  </si>
  <si>
    <t xml:space="preserve">Натали ВО </t>
  </si>
  <si>
    <r>
      <t xml:space="preserve">Сафари 033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</si>
  <si>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</si>
  <si>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Триумф ВО 01, 02, 6544, 07, 09, 27</t>
  </si>
  <si>
    <t>Айс ВО 01, 29</t>
  </si>
  <si>
    <t xml:space="preserve">Васаби ВО 02, 29 </t>
  </si>
  <si>
    <t>Лен ВО, св. бежевый</t>
  </si>
  <si>
    <t xml:space="preserve">Мистерия ВО 01, 02, 08  </t>
  </si>
  <si>
    <t>Тэфи ВО 01, 02, 05, 07, 08</t>
  </si>
  <si>
    <t>Авенсис 01, 27, 29</t>
  </si>
  <si>
    <t>Адель 02</t>
  </si>
  <si>
    <r>
      <t xml:space="preserve">Арабская ночь 01,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</si>
  <si>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Бабочки 03</t>
  </si>
  <si>
    <t>Жемчуг 01, 02, 04, 901</t>
  </si>
  <si>
    <t>Жемчуг ВО 01, 04</t>
  </si>
  <si>
    <r>
      <t xml:space="preserve">Лофт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</si>
  <si>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>Плазма ВО 01</t>
  </si>
  <si>
    <t>Трек 01, 27</t>
  </si>
  <si>
    <t>Дали 01, 03</t>
  </si>
  <si>
    <t>Калейдоскоп 01</t>
  </si>
  <si>
    <t>Скрин NEW  Р 01, Р 02, Р 03</t>
  </si>
  <si>
    <r>
      <t>Ботаник Арт 01, 901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</si>
  <si>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>Ботаник Кантри 08, 29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</si>
  <si>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t>Дамаск 01, 11</t>
  </si>
  <si>
    <r>
      <t xml:space="preserve">Ботаник Арт ВО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</si>
  <si>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 xml:space="preserve">*ОГРАНИЧЕНИЯ ПО ТКАНЯМ:          </t>
  </si>
  <si>
    <t>Ткань Квадро ВО на системах uni 1 и uni 2 не используется</t>
  </si>
  <si>
    <t>Ткань Ханой ВО max высота изделий uni1 - 100см,uni2- 140см</t>
  </si>
  <si>
    <t xml:space="preserve">Вояж 02, 29 </t>
  </si>
  <si>
    <t xml:space="preserve">Жасмин 01  </t>
  </si>
  <si>
    <t>Прованс 01   (розетки вверх)</t>
  </si>
  <si>
    <t xml:space="preserve">Токио 01, 02, 29 </t>
  </si>
  <si>
    <t>Адель  02</t>
  </si>
  <si>
    <r>
      <t xml:space="preserve">Арабская ночь 01, 02  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</si>
  <si>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 xml:space="preserve">Жемчуг ВО  01, 04 </t>
  </si>
  <si>
    <r>
      <t xml:space="preserve">Лофт 01  - </t>
    </r>
    <r>
      <rPr>
        <i/>
        <sz val="12"/>
        <rFont val="Calibri"/>
        <family val="2"/>
        <charset val="204"/>
      </rPr>
      <t>расчет только по ширине</t>
    </r>
  </si>
  <si>
    <t>Плазма ВО  01</t>
  </si>
  <si>
    <r>
      <t xml:space="preserve">Сельва 01 - </t>
    </r>
    <r>
      <rPr>
        <i/>
        <sz val="12"/>
        <rFont val="Calibri"/>
        <family val="2"/>
        <charset val="204"/>
      </rPr>
      <t>расчет только по высоте</t>
    </r>
  </si>
  <si>
    <t xml:space="preserve">Ханой ВО 11, 29 </t>
  </si>
  <si>
    <t>Дали  01, 03</t>
  </si>
  <si>
    <t>Скрин NEW   Р 01, Р 02, Р 03</t>
  </si>
  <si>
    <r>
      <t xml:space="preserve">Ботаник Арт 01, 901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</si>
  <si>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Ботаник Кантри 08, 29 </t>
    </r>
    <r>
      <rPr>
        <i/>
        <sz val="12"/>
        <rFont val="Calibri"/>
        <family val="2"/>
        <charset val="204"/>
      </rPr>
      <t>- расчет только по высоте</t>
    </r>
  </si>
  <si>
    <t>25</t>
  </si>
  <si>
    <r>
      <t>Ботаник Арт ВО 02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</si>
  <si>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>Diamond (Корея)</t>
  </si>
  <si>
    <t>Linen (Китай)</t>
  </si>
  <si>
    <t>Savana (Корея)</t>
  </si>
  <si>
    <t>Shade (Корея)</t>
  </si>
  <si>
    <t>Torino (Корея)</t>
  </si>
  <si>
    <t>Bali (Корея)</t>
  </si>
  <si>
    <t>Dalin (Корея)</t>
  </si>
  <si>
    <t>Lavander (Корея)</t>
  </si>
  <si>
    <t>Wood (Корея)</t>
  </si>
  <si>
    <t>Barselona (Корея)</t>
  </si>
  <si>
    <t>Libra (Корея)</t>
  </si>
  <si>
    <t>Metalic (Корея)</t>
  </si>
  <si>
    <t>Elegant (Корея)</t>
  </si>
  <si>
    <t>Elsa BO (Корея)</t>
  </si>
  <si>
    <t>Дилерский прайс-лист на алюминиевые горизонтальные жалюзи системы Magnum по размерам заказчика</t>
  </si>
  <si>
    <t>Дилерский прайс-лист на алюминиевые горизонтальные жалюзи системы KS-25 по размерам заказчика</t>
  </si>
  <si>
    <t xml:space="preserve">Дилерский прайс-лист </t>
  </si>
  <si>
    <t>на вертикальные жалюзи по размерам заказчика</t>
  </si>
  <si>
    <t>E-mail для заказа:zhaluziKL@yandex.ru</t>
  </si>
  <si>
    <r>
      <t xml:space="preserve">  4.  </t>
    </r>
    <r>
      <rPr>
        <i/>
        <sz val="10"/>
        <rFont val="Arial"/>
        <family val="2"/>
        <charset val="204"/>
      </rPr>
      <t>Изготовление изделия из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+10%</t>
    </r>
    <r>
      <rPr>
        <sz val="10"/>
        <rFont val="Arial"/>
        <family val="2"/>
        <charset val="204"/>
      </rPr>
      <t>.</t>
    </r>
  </si>
  <si>
    <t>5р.</t>
  </si>
  <si>
    <t>Дилерский прайс-лист на рулонную систему Mini</t>
  </si>
  <si>
    <t>Дилерский прайс-лист на рулонную систему UNI-1</t>
  </si>
  <si>
    <t>Дилерский прайс-лист на рулонную систему UNI-2</t>
  </si>
  <si>
    <t>Дилерский прайс-лист на рулонную систему D-25</t>
  </si>
  <si>
    <t>Дилерский прайс-лист на рулонную систему NEW D-30</t>
  </si>
  <si>
    <t>Дилерский прайс-лист на рулонную систему D-38 BOX</t>
  </si>
  <si>
    <t>Дилерский прайс-лист на рулонную систему ZEBRA SLIM</t>
  </si>
  <si>
    <t>Дилерский прайс-лист на рулонную систему ZEBRA UNI-2</t>
  </si>
  <si>
    <t>Дилерский прайс-лист на рулонную систему ZEBRA BOX</t>
  </si>
  <si>
    <t>Дилерский прайс-лист на рулонную систему D-38</t>
  </si>
  <si>
    <t>РАСЧЕТ ТКАНИ ТОЛЬКО ПО ВЫСОТЕ!!!</t>
  </si>
  <si>
    <t>Категория</t>
  </si>
  <si>
    <t>Высота, См.</t>
  </si>
  <si>
    <t>Ценовая категория тканей</t>
  </si>
  <si>
    <t>Название ткани</t>
  </si>
  <si>
    <t>Ценовая категория ткани</t>
  </si>
  <si>
    <t>Эко</t>
  </si>
  <si>
    <r>
      <rPr>
        <sz val="12"/>
        <color rgb="FFFF0000"/>
        <rFont val="Calibri"/>
        <family val="2"/>
        <charset val="204"/>
        <scheme val="minor"/>
      </rPr>
      <t xml:space="preserve">Корона , Зимние чары, Раджа, </t>
    </r>
    <r>
      <rPr>
        <sz val="12"/>
        <color theme="1"/>
        <rFont val="Calibri"/>
        <family val="2"/>
        <charset val="204"/>
        <scheme val="minor"/>
      </rPr>
      <t>Лен, Креп, Лайн, Краш</t>
    </r>
  </si>
  <si>
    <r>
      <rPr>
        <sz val="12"/>
        <color rgb="FFFF0000"/>
        <rFont val="Calibri"/>
        <family val="2"/>
        <charset val="204"/>
        <scheme val="minor"/>
      </rPr>
      <t xml:space="preserve">Сафари, </t>
    </r>
    <r>
      <rPr>
        <sz val="12"/>
        <color theme="1"/>
        <rFont val="Calibri"/>
        <family val="2"/>
        <charset val="204"/>
        <scheme val="minor"/>
      </rPr>
      <t>Лайн жемчуг, Престо, Опера, Жемчуг</t>
    </r>
  </si>
  <si>
    <t>Лен ВО, Луна ВО</t>
  </si>
  <si>
    <t xml:space="preserve">В  базовую цену изделия входит: ткань, карниз (белый или коричневый), крепление в штапик и любой цвет пластиковой комплектации. </t>
  </si>
  <si>
    <t>Доплата за цвет карниза:</t>
  </si>
  <si>
    <t>Цвет карниза Серебро + 200 руб. к базовой цене изделия.</t>
  </si>
  <si>
    <t>Цвет карниза Золотой дуб + 320 руб.к базовой цене изделия.</t>
  </si>
  <si>
    <t>Дополнительное крепление:</t>
  </si>
  <si>
    <t xml:space="preserve">Кронштейн угловой Тип 2 </t>
  </si>
  <si>
    <t>(белый, коричневый, серебрянный) +350 руб./комплект (4шт.) к базовой цене изделия.</t>
  </si>
  <si>
    <t xml:space="preserve">Кронштейн накидной Тип 3 (Германия) </t>
  </si>
  <si>
    <t>(белый, коричневый, серебрянный)  + 1110 руб./комплект  (4шт.) к базовой цене изделия.</t>
  </si>
  <si>
    <t>Базовая цена изделия  выбирается по габаритным размерам изделия. Промежуточные размеры округляются в большую строну (51см=60см).</t>
  </si>
  <si>
    <t>Стоимость изделия = Базовая цена изделия + Доплата за цвет карниза + доплата (дополнительное крепление) + доплата за ручку управления.</t>
  </si>
  <si>
    <t>Ширина и высота изделий замеряется по стеклу + резинки.</t>
  </si>
  <si>
    <t>Крепление в штапик применяется при глубине штапика более 15мм</t>
  </si>
  <si>
    <t>Стоимость ручки управления. Применяется для высоко расположенных изделий.</t>
  </si>
  <si>
    <t>Длина</t>
  </si>
  <si>
    <t>Цена за комплект</t>
  </si>
  <si>
    <t>0,5 метра</t>
  </si>
  <si>
    <t>190 руб</t>
  </si>
  <si>
    <t>1 метр</t>
  </si>
  <si>
    <t>228 руб</t>
  </si>
  <si>
    <t>1,5 метра</t>
  </si>
  <si>
    <t>266 руб</t>
  </si>
  <si>
    <t>2 метра</t>
  </si>
  <si>
    <t>304 руб</t>
  </si>
  <si>
    <t>Минимальные и максимальные размеры изделия</t>
  </si>
  <si>
    <t>Система</t>
  </si>
  <si>
    <t>Минимальные размеры</t>
  </si>
  <si>
    <t>Максимальные размеры</t>
  </si>
  <si>
    <t>INTEGRA PLISSE</t>
  </si>
  <si>
    <t>Ширина 23 см
Высота 45 см</t>
  </si>
  <si>
    <t>Ширина 120 см
Высота 220 см</t>
  </si>
  <si>
    <t>Схема системы</t>
  </si>
  <si>
    <t>№ на схеме</t>
  </si>
  <si>
    <t>Таблица соответствия INTEGRA PLISSE</t>
  </si>
  <si>
    <t>Алюминиевый  Профиль 15 мм, цвет  в изделии может быть любой  (белый, коричневый, золотой дуб, серебряный)</t>
  </si>
  <si>
    <t>Цвет комплектации - белый</t>
  </si>
  <si>
    <t>Цвет комплектации - коричневый</t>
  </si>
  <si>
    <t>Цвет комплектации - серебрянный</t>
  </si>
  <si>
    <t>Заглушка профиля, белый</t>
  </si>
  <si>
    <t>Заглушка профиля, коричневый</t>
  </si>
  <si>
    <t>Заглушка профиля, серебряный</t>
  </si>
  <si>
    <t>Башмак шнура, белый</t>
  </si>
  <si>
    <t>Башмак шнура, коричневый</t>
  </si>
  <si>
    <t>Башмак шнура, серебряный</t>
  </si>
  <si>
    <t>Кронштейн угловой, белый</t>
  </si>
  <si>
    <t>Кронштейн угловой, коричневый</t>
  </si>
  <si>
    <t>Кронштейн угловой, серебряный</t>
  </si>
  <si>
    <t>Крышка кронштейна углового, белый</t>
  </si>
  <si>
    <t>Крышка кронштейна углового, коричневый</t>
  </si>
  <si>
    <t>Крышка кронштейна углового, серебряный</t>
  </si>
  <si>
    <t>Комплект защёлок, белый</t>
  </si>
  <si>
    <t>Комплект защёлок, коричневый</t>
  </si>
  <si>
    <t>Комплект защёлок, серебряный</t>
  </si>
  <si>
    <t>Крышка профиля, белый</t>
  </si>
  <si>
    <t>Крышка профиля, коричневый</t>
  </si>
  <si>
    <t>Крышка профиля, серебряный</t>
  </si>
  <si>
    <t>Ручка управления, белый</t>
  </si>
  <si>
    <t>Фиксатор ручки управления, белый</t>
  </si>
  <si>
    <t>Фиксатор ручки управления, коричневый</t>
  </si>
  <si>
    <t>Фиксатор ручки управления, серебряный</t>
  </si>
  <si>
    <t>15*</t>
  </si>
  <si>
    <t>Шнур 0,8 белый</t>
  </si>
  <si>
    <t>Шнур 0,8 коричневый</t>
  </si>
  <si>
    <t>Шнур 0,8 серебряный</t>
  </si>
  <si>
    <t>Кронштейн накидной, белый</t>
  </si>
  <si>
    <t>Кронштейн накидной, коричневый</t>
  </si>
  <si>
    <t>Кронштейн накидной, серебряный</t>
  </si>
  <si>
    <r>
      <rPr>
        <b/>
        <sz val="11"/>
        <color indexed="8"/>
        <rFont val="Calibri"/>
        <family val="2"/>
        <charset val="204"/>
        <scheme val="minor"/>
      </rPr>
      <t xml:space="preserve">*ЦВЕТ ШНУРОВ </t>
    </r>
    <r>
      <rPr>
        <sz val="11"/>
        <color indexed="8"/>
        <rFont val="Calibri"/>
        <family val="2"/>
        <charset val="204"/>
        <scheme val="minor"/>
      </rPr>
      <t>всегда соответствует цвету пластиковых комплектующих. Точный оттенок комплектующих и карнизов определяется по образцам.</t>
    </r>
  </si>
  <si>
    <t>Крепление системы</t>
  </si>
  <si>
    <r>
      <t xml:space="preserve">      - </t>
    </r>
    <r>
      <rPr>
        <b/>
        <i/>
        <sz val="10"/>
        <rFont val="Arial"/>
        <family val="2"/>
        <charset val="204"/>
      </rPr>
      <t xml:space="preserve">Серебро </t>
    </r>
    <r>
      <rPr>
        <i/>
        <sz val="10"/>
        <rFont val="Arial"/>
        <family val="2"/>
        <charset val="204"/>
      </rPr>
      <t>+ 77 р.за м/п</t>
    </r>
  </si>
  <si>
    <t xml:space="preserve">      - Светло- бежевый + 77 р.за м/п</t>
  </si>
  <si>
    <t xml:space="preserve">      - Темно- бежевый + 77 р.за м/п</t>
  </si>
  <si>
    <t xml:space="preserve">      -карнизы других цветов-  165 р. За изделие</t>
  </si>
  <si>
    <t xml:space="preserve">Max высота изделия,                                                 см                        </t>
  </si>
  <si>
    <t>расчет по ширине</t>
  </si>
  <si>
    <t xml:space="preserve">расчет по высоте </t>
  </si>
  <si>
    <t>Сахара 04</t>
  </si>
  <si>
    <t>Арти 33</t>
  </si>
  <si>
    <t>Респект 01, 03, 25, 28, 36</t>
  </si>
  <si>
    <t>Респект DM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</si>
  <si>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 xml:space="preserve"> -</t>
  </si>
  <si>
    <t>Жемчуг лайт  22 молочный,  11 капучино, 33 розовый</t>
  </si>
  <si>
    <r>
      <t>Золотая нить G-03, G-08 -</t>
    </r>
    <r>
      <rPr>
        <i/>
        <sz val="11"/>
        <rFont val="Calibri"/>
        <family val="2"/>
        <charset val="204"/>
      </rPr>
      <t xml:space="preserve"> расчет только по ширине</t>
    </r>
  </si>
  <si>
    <t xml:space="preserve">Лагуна 08, 29 </t>
  </si>
  <si>
    <r>
      <t xml:space="preserve">Павлин 01, белый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</si>
  <si>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</si>
  <si>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- расчет только по ширине</t>
    </r>
  </si>
  <si>
    <t xml:space="preserve">Руан 02 кремовый,  29 бежевый  </t>
  </si>
  <si>
    <t>Реноме 02</t>
  </si>
  <si>
    <r>
      <t xml:space="preserve">Столица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</si>
  <si>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 xml:space="preserve">Барселона 01, белый </t>
  </si>
  <si>
    <t>Болгарская роза 01</t>
  </si>
  <si>
    <t xml:space="preserve">Бразилия 01, белый </t>
  </si>
  <si>
    <t xml:space="preserve">Галактика 01, белый </t>
  </si>
  <si>
    <t>Либерти  03</t>
  </si>
  <si>
    <t>Респект DM ВО</t>
  </si>
  <si>
    <t>01 белый, 08 темно-серый, 29 бежевый</t>
  </si>
  <si>
    <t>Фокус ВО 10</t>
  </si>
  <si>
    <t>Квадро ВО 01  *</t>
  </si>
  <si>
    <t>--</t>
  </si>
  <si>
    <t>Респект ВО 02</t>
  </si>
  <si>
    <r>
      <t xml:space="preserve">Романс ВО 04 -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</si>
  <si>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Сельва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</si>
  <si>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Ханой ВО 11, 29 *</t>
  </si>
  <si>
    <r>
      <t xml:space="preserve">Шанхай </t>
    </r>
    <r>
      <rPr>
        <i/>
        <sz val="12"/>
        <rFont val="Calibri"/>
        <family val="2"/>
        <charset val="204"/>
        <scheme val="minor"/>
      </rPr>
      <t>-0</t>
    </r>
    <r>
      <rPr>
        <sz val="12"/>
        <rFont val="Calibri"/>
        <family val="2"/>
        <charset val="204"/>
        <scheme val="minor"/>
      </rPr>
      <t>5</t>
    </r>
    <r>
      <rPr>
        <i/>
        <sz val="12"/>
        <rFont val="Calibri"/>
        <family val="2"/>
        <charset val="204"/>
        <scheme val="minor"/>
      </rPr>
      <t xml:space="preserve"> расчет только по высоте</t>
    </r>
  </si>
  <si>
    <t>Эффект ВО 02</t>
  </si>
  <si>
    <t>Арабеска 01, 29, 50</t>
  </si>
  <si>
    <t>Орбита ВО 02, 29</t>
  </si>
  <si>
    <t xml:space="preserve">Скандинавия 01, 36, 901 </t>
  </si>
  <si>
    <r>
      <t>Касабланка 01, 08, 18, 088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</si>
  <si>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</si>
  <si>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Касабланка ВО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</si>
  <si>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Внимание:  Расчет по высоте.</t>
  </si>
  <si>
    <t>При расчете цены изделия по высоте, применяется понижающий коэф. 0,8.</t>
  </si>
  <si>
    <t>( цена за 1м.п. x высота ( округляется в большую сторону) x 0,8)</t>
  </si>
  <si>
    <t>При расчете цены изделия по высоте, где высота изделия меньше чем ширина - Коэффициент 0,8 не используется!</t>
  </si>
  <si>
    <t>Респект DM 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</si>
  <si>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Респект DM ВО   01 белый, 08 темно-серый, 29 бежевый</t>
  </si>
  <si>
    <t>Мах. возможные размеры изделий (см),                                 ширина х высота</t>
  </si>
  <si>
    <t>расчет по высоте</t>
  </si>
  <si>
    <r>
      <rPr>
        <sz val="12"/>
        <rFont val="Calibri"/>
        <family val="2"/>
        <charset val="204"/>
      </rPr>
      <t>Эко</t>
    </r>
    <r>
      <rPr>
        <sz val="11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01, 02, 07, 09, 27, 05, 088, 10, 11, 200, 28, 33, 955</t>
    </r>
  </si>
  <si>
    <t>300 х 180</t>
  </si>
  <si>
    <t>197 х 270</t>
  </si>
  <si>
    <t>198 х 270</t>
  </si>
  <si>
    <t>300 х 210</t>
  </si>
  <si>
    <t>227 х 270</t>
  </si>
  <si>
    <t>300 х 200</t>
  </si>
  <si>
    <t>217 х 270</t>
  </si>
  <si>
    <t>Айс 01, 02, 03, 08, 10, 29</t>
  </si>
  <si>
    <t>300 х 190</t>
  </si>
  <si>
    <t>207 х 270</t>
  </si>
  <si>
    <t>Айс 22, 27</t>
  </si>
  <si>
    <t>300 х 178</t>
  </si>
  <si>
    <t>195 х 270</t>
  </si>
  <si>
    <t xml:space="preserve">Лен, бежевый </t>
  </si>
  <si>
    <t>Лен, св. бежевый</t>
  </si>
  <si>
    <r>
      <t xml:space="preserve">Сафари 033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</si>
  <si>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</rPr>
      <t>расчет только по высоте</t>
    </r>
  </si>
  <si>
    <t>300 х 230</t>
  </si>
  <si>
    <t>247 х 270</t>
  </si>
  <si>
    <r>
      <t xml:space="preserve">Павлин 01, белый </t>
    </r>
    <r>
      <rPr>
        <sz val="12"/>
        <rFont val="Calibri"/>
        <family val="2"/>
        <charset val="204"/>
        <scheme val="minor"/>
      </rPr>
      <t xml:space="preserve">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</si>
  <si>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1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</si>
  <si>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</t>
    </r>
    <r>
      <rPr>
        <b/>
        <i/>
        <sz val="12"/>
        <rFont val="Calibri"/>
        <family val="2"/>
        <charset val="204"/>
        <scheme val="minor"/>
      </rPr>
      <t>-</t>
    </r>
    <r>
      <rPr>
        <i/>
        <sz val="12"/>
        <rFont val="Calibri"/>
        <family val="2"/>
        <charset val="204"/>
        <scheme val="minor"/>
      </rPr>
      <t xml:space="preserve"> расчет только по ширине</t>
    </r>
  </si>
  <si>
    <t>300 х 170</t>
  </si>
  <si>
    <r>
      <t xml:space="preserve">Триумф ВО 01, 02, </t>
    </r>
    <r>
      <rPr>
        <sz val="12"/>
        <rFont val="Calibri"/>
        <family val="2"/>
        <charset val="204"/>
      </rPr>
      <t xml:space="preserve">6544, 07, 09, 27, </t>
    </r>
  </si>
  <si>
    <t>300 х 220</t>
  </si>
  <si>
    <t>237 х 270</t>
  </si>
  <si>
    <t xml:space="preserve">Васаби ВО 02, 29  </t>
  </si>
  <si>
    <t>Либерти 03</t>
  </si>
  <si>
    <t xml:space="preserve">Мистерия ВО 01, 02, 08 </t>
  </si>
  <si>
    <t>Тэфи ВО 01, 02, 07, 08</t>
  </si>
  <si>
    <t>Фокус ВО  10</t>
  </si>
  <si>
    <t>300 х180</t>
  </si>
  <si>
    <t>Наименовани ткани</t>
  </si>
  <si>
    <t>300 х 175</t>
  </si>
  <si>
    <t>192 х 270</t>
  </si>
  <si>
    <t>Квадро ВО 01</t>
  </si>
  <si>
    <r>
      <t xml:space="preserve">Романс ВО 04 - </t>
    </r>
    <r>
      <rPr>
        <i/>
        <sz val="12"/>
        <rFont val="Calibri"/>
        <family val="2"/>
        <charset val="204"/>
      </rPr>
      <t>расчет только по высоте</t>
    </r>
  </si>
  <si>
    <t>300 х 219</t>
  </si>
  <si>
    <t>236 х 270</t>
  </si>
  <si>
    <r>
      <t xml:space="preserve">Шанхай 05 </t>
    </r>
    <r>
      <rPr>
        <i/>
        <sz val="11"/>
        <rFont val="Calibri"/>
        <family val="2"/>
        <charset val="204"/>
      </rPr>
      <t xml:space="preserve"> - расчет только по высоте</t>
    </r>
  </si>
  <si>
    <t>187 х 270</t>
  </si>
  <si>
    <t>Эффект ВО  02</t>
  </si>
  <si>
    <t>Скандинавия 01, 36, 901</t>
  </si>
  <si>
    <t>235 х 270</t>
  </si>
  <si>
    <r>
      <t xml:space="preserve">Касабланка 01, 08, 18, 088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</si>
  <si>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</rPr>
      <t>- расчет только по высоте</t>
    </r>
  </si>
  <si>
    <t>Респект DM ВО  01 белый, 08 темно-серый, 29 бежевый</t>
  </si>
  <si>
    <r>
      <t xml:space="preserve">Сориса 27, 95-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</si>
  <si>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Сориса 27, 95- расчет только по высоте</t>
  </si>
  <si>
    <t>Сориса 27, 95 расчет только по высоте</t>
  </si>
  <si>
    <t xml:space="preserve">Сориса 27, 95- расчет только по высоте </t>
  </si>
  <si>
    <t xml:space="preserve">Сориса 27, 95-расчет только по высоте </t>
  </si>
  <si>
    <t>Мах ширина изделия, см</t>
  </si>
  <si>
    <t>Мах высота изделия, см</t>
  </si>
  <si>
    <t>Basic (Корея)</t>
  </si>
  <si>
    <t>Grand 19 (Китай)</t>
  </si>
  <si>
    <t>Harmony 02 (Китай)</t>
  </si>
  <si>
    <t>City 11, 13 (Китай)</t>
  </si>
  <si>
    <t>Trio 29 (Китай)</t>
  </si>
  <si>
    <t>не используется</t>
  </si>
  <si>
    <t>3) Ткань  Harmony в даной системе не ипользуются.</t>
  </si>
  <si>
    <t xml:space="preserve">6) </t>
  </si>
  <si>
    <t>Цена изделий в цветах Светлый Дуб и Махагон= +50%  к стоимости изделия</t>
  </si>
  <si>
    <t>6) Цена изделий в цветах Светлый Дуб и Махагон= +50%  к стоимости изделия</t>
  </si>
  <si>
    <t>Заказ жалюзи: тел. 8(4752) 703-200,  адрес - проезд Монтажников 12. E-mail для заказа: zhaluziKL@yandex.ru</t>
  </si>
  <si>
    <t>2) Цена изделий на системе ZEBRA BOX в цветах Светлый дуб, Золотой дуб и Махагон =+50% к стоимости изделия</t>
  </si>
  <si>
    <t>3) Срок изготовления рулонных штор Mini Зебра от (3 рабочих дней).</t>
  </si>
  <si>
    <t>4) Предоставляется гарантия на 6 месяца.</t>
  </si>
  <si>
    <t>Заказ жалюзи: тел. 8(4752) 703-200; адрес - проезд Монтажников 12;  E-mail для заказа: zhaluziKL@yandex.ru</t>
  </si>
  <si>
    <t xml:space="preserve">Заказ жалюзи: тел. 8(4752) 703-200; адрес - проезд Монтажников 12;  </t>
  </si>
  <si>
    <r>
      <t xml:space="preserve">  9.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</si>
  <si>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t xml:space="preserve">       Фотопечать с белым цветом- 2250 за 1 м2    (минимальная сумма заказа 900 р.)</t>
  </si>
  <si>
    <r>
      <t xml:space="preserve">  4.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</si>
  <si>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7.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</si>
  <si>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</si>
  <si>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</si>
  <si>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t>Комплектующие</t>
  </si>
  <si>
    <t>Колличество</t>
  </si>
  <si>
    <t>ед. измер.</t>
  </si>
  <si>
    <t>стоимость, руб.</t>
  </si>
  <si>
    <t xml:space="preserve">Карниз </t>
  </si>
  <si>
    <t>м.п</t>
  </si>
  <si>
    <t>подьемный блок</t>
  </si>
  <si>
    <t>шт.</t>
  </si>
  <si>
    <t>Вставка</t>
  </si>
  <si>
    <t>м.п.</t>
  </si>
  <si>
    <t xml:space="preserve">Стопорные кольца    </t>
  </si>
  <si>
    <t xml:space="preserve">Параметры карниза </t>
  </si>
  <si>
    <t>Размер карниза, см</t>
  </si>
  <si>
    <t>колличество подьемных блоков</t>
  </si>
  <si>
    <t xml:space="preserve">колличество вставок </t>
  </si>
  <si>
    <t>Стоимость карниза</t>
  </si>
  <si>
    <t>Количество подъемных механизмов рассчитывается отдельно из рекомендуемого расчета 1 подъ-</t>
  </si>
  <si>
    <t>емный механизм на 30 см карниза или исходя из индивидуального замысла дизайнера.</t>
  </si>
  <si>
    <t>Количество вставок для удержания ровных горизонтальных складок римской шторы также рассчи-</t>
  </si>
  <si>
    <t>тывается отдельно, исходя из рекомендованного к расчету шага вставки - 20-35 см или из индиви-</t>
  </si>
  <si>
    <t xml:space="preserve">дуального замысла дизайнера. Длина каждой вставки равна ширине карниза. </t>
  </si>
  <si>
    <t>Количество колец для фиксации вставок на полотне римской шторы рассчитывается по формуле:</t>
  </si>
  <si>
    <t>(количество подъемных блоков) х (количество вставок).</t>
  </si>
  <si>
    <t>Нименование</t>
  </si>
  <si>
    <t>Единица измерения</t>
  </si>
  <si>
    <t>Цена, руб</t>
  </si>
  <si>
    <t>Комплект Карниза  включает в себя:</t>
  </si>
  <si>
    <t>комплект 
за 1 м.п.</t>
  </si>
  <si>
    <t>Профиль + поворотный  стержень</t>
  </si>
  <si>
    <t xml:space="preserve">Блок управления усиленный 1:3,5/8кг  </t>
  </si>
  <si>
    <t xml:space="preserve">Цепь управления    </t>
  </si>
  <si>
    <t xml:space="preserve">Кронштейны универсальные </t>
  </si>
  <si>
    <t xml:space="preserve">Отвес шторы          </t>
  </si>
  <si>
    <t xml:space="preserve">Подъемные блоки со шнуром </t>
  </si>
  <si>
    <t xml:space="preserve">Фиберглассовые вставки   </t>
  </si>
  <si>
    <t>цена, руб.</t>
  </si>
  <si>
    <r>
      <t xml:space="preserve">РАСЧЕТ ЦЕНЫ ИЗДЕЛИЯ =  (Цена комплекта Карниз без ткани </t>
    </r>
    <r>
      <rPr>
        <b/>
        <sz val="14"/>
        <color theme="9" tint="-0.249977111117893"/>
        <rFont val="Calibri"/>
        <family val="2"/>
        <charset val="204"/>
        <scheme val="minor"/>
      </rPr>
      <t>х</t>
    </r>
    <r>
      <rPr>
        <b/>
        <sz val="14"/>
        <color theme="1"/>
        <rFont val="Calibri"/>
        <family val="2"/>
        <charset val="204"/>
        <scheme val="minor"/>
      </rPr>
      <t xml:space="preserve"> ШИРИНУ) </t>
    </r>
    <r>
      <rPr>
        <b/>
        <sz val="14"/>
        <color theme="9" tint="-0.249977111117893"/>
        <rFont val="Calibri"/>
        <family val="2"/>
        <charset val="204"/>
        <scheme val="minor"/>
      </rPr>
      <t>+</t>
    </r>
    <r>
      <rPr>
        <b/>
        <sz val="14"/>
        <color theme="1"/>
        <rFont val="Calibri"/>
        <family val="2"/>
        <charset val="204"/>
        <scheme val="minor"/>
      </rPr>
      <t xml:space="preserve"> (ЦЕНА ткани х ВЫСОТУ)  </t>
    </r>
  </si>
  <si>
    <t>Для расчета стоимости изделия введите его размеры</t>
  </si>
  <si>
    <r>
      <t xml:space="preserve">Ширина изделия 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</si>
  <si>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>Высота изделия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</si>
  <si>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t xml:space="preserve"> Стоимость ткани, руб.</t>
  </si>
  <si>
    <r>
      <t xml:space="preserve">ЦЕНА вашего изделия: </t>
    </r>
    <r>
      <rPr>
        <b/>
        <sz val="16"/>
        <color theme="1"/>
        <rFont val="Calibri"/>
        <family val="2"/>
        <charset val="204"/>
        <scheme val="minor"/>
      </rPr>
      <t/>
    </r>
  </si>
  <si>
    <t>Подъемные  блоки   устанавливаются с интервалом не более 50 см.</t>
  </si>
  <si>
    <t>Фиберглассовая вставка для ткани Санремо устанавливается  через каждые  25 см. по  высоте изделия.</t>
  </si>
  <si>
    <t>Ширина 30 см
Высота   60 см</t>
  </si>
  <si>
    <t>Ширина 185 см
Высота   300 см</t>
  </si>
  <si>
    <t>Блекаут Лён. Рогожка Эшли</t>
  </si>
  <si>
    <t>Светло- Синий</t>
  </si>
  <si>
    <t>Канвас велюр Роксан</t>
  </si>
  <si>
    <t>Бежевый</t>
  </si>
  <si>
    <t>Канвас бернас</t>
  </si>
  <si>
    <t>Серая глина</t>
  </si>
  <si>
    <t>Коричневый</t>
  </si>
  <si>
    <t>Имитация Льна аида</t>
  </si>
  <si>
    <t>горчичный</t>
  </si>
  <si>
    <t>Серо- коричневый</t>
  </si>
  <si>
    <t>весна  черно- белый</t>
  </si>
  <si>
    <t>3d узор светлый</t>
  </si>
  <si>
    <t>3d узор темный</t>
  </si>
  <si>
    <t>винтаж</t>
  </si>
  <si>
    <t>лабиринт</t>
  </si>
  <si>
    <t>Лилии</t>
  </si>
  <si>
    <t>версаль темный</t>
  </si>
  <si>
    <t>прованс</t>
  </si>
  <si>
    <t>сакура</t>
  </si>
  <si>
    <t>flowers 01</t>
  </si>
  <si>
    <t>розы 01</t>
  </si>
  <si>
    <t>ива</t>
  </si>
  <si>
    <t>ренесанс</t>
  </si>
  <si>
    <t>осень</t>
  </si>
  <si>
    <t>шиповник</t>
  </si>
  <si>
    <t>геометрия</t>
  </si>
  <si>
    <t>лоза</t>
  </si>
  <si>
    <t>лувр  темный</t>
  </si>
  <si>
    <t>лувр  светлый</t>
  </si>
  <si>
    <t>абстракция 01</t>
  </si>
  <si>
    <t>абстракция  02</t>
  </si>
  <si>
    <t>чайная роза</t>
  </si>
  <si>
    <t>айва</t>
  </si>
  <si>
    <t>301 х 220</t>
  </si>
  <si>
    <t>238 х 270</t>
  </si>
  <si>
    <t>302 х 220</t>
  </si>
  <si>
    <t>239 х 270</t>
  </si>
  <si>
    <t>303 х 220</t>
  </si>
  <si>
    <t>240 х 270</t>
  </si>
  <si>
    <t>304 х 220</t>
  </si>
  <si>
    <t>241 х 270</t>
  </si>
  <si>
    <t>305 х 220</t>
  </si>
  <si>
    <t>242 х 270</t>
  </si>
  <si>
    <t>306 х 220</t>
  </si>
  <si>
    <t>243 х 270</t>
  </si>
  <si>
    <t>307 х 220</t>
  </si>
  <si>
    <t>244 х 270</t>
  </si>
  <si>
    <t>308 х 220</t>
  </si>
  <si>
    <t>245 х 270</t>
  </si>
  <si>
    <t>309 х 220</t>
  </si>
  <si>
    <t>246 х 270</t>
  </si>
  <si>
    <t>310 х 220</t>
  </si>
  <si>
    <t>311 х 220</t>
  </si>
  <si>
    <t>248 х 270</t>
  </si>
  <si>
    <t>312 х 220</t>
  </si>
  <si>
    <t>249 х 270</t>
  </si>
  <si>
    <t>313 х 220</t>
  </si>
  <si>
    <t>250 х 270</t>
  </si>
  <si>
    <t>314 х 220</t>
  </si>
  <si>
    <t>251 х 270</t>
  </si>
  <si>
    <t>315 х 220</t>
  </si>
  <si>
    <t>252 х 270</t>
  </si>
  <si>
    <t>316 х 220</t>
  </si>
  <si>
    <t>253 х 270</t>
  </si>
  <si>
    <t>317 х 220</t>
  </si>
  <si>
    <t>254 х 270</t>
  </si>
  <si>
    <t>318 х 220</t>
  </si>
  <si>
    <t>255 х 270</t>
  </si>
  <si>
    <t>319 х 220</t>
  </si>
  <si>
    <t>256 х 270</t>
  </si>
  <si>
    <t>320 х 220</t>
  </si>
  <si>
    <t>257 х 270</t>
  </si>
  <si>
    <t>321 х 220</t>
  </si>
  <si>
    <t>258 х 270</t>
  </si>
  <si>
    <t>322 х 220</t>
  </si>
  <si>
    <t>259 х 270</t>
  </si>
  <si>
    <t>323 х 220</t>
  </si>
  <si>
    <t>260 х 270</t>
  </si>
  <si>
    <t>ед.измер.</t>
  </si>
  <si>
    <t>Авиньон 02, кремовый</t>
  </si>
  <si>
    <t>Авиньон 29, бежевый</t>
  </si>
  <si>
    <t>Айс New 01, белый</t>
  </si>
  <si>
    <t>Айс New 02, кремовый</t>
  </si>
  <si>
    <t>Айс New 03, желтый</t>
  </si>
  <si>
    <t>Айс New 04, пудра</t>
  </si>
  <si>
    <t>Айс New 08, серый</t>
  </si>
  <si>
    <t>Айс New 100, дымчатый</t>
  </si>
  <si>
    <t>Айс New 11, шоколад</t>
  </si>
  <si>
    <t>Айс New 27, салатовый</t>
  </si>
  <si>
    <t>Айс New 29, бежевый</t>
  </si>
  <si>
    <t>Айс New 30, коричневый</t>
  </si>
  <si>
    <t>Айс New 32, песочный</t>
  </si>
  <si>
    <t>Айс New 36, черный</t>
  </si>
  <si>
    <t>Айс New 92, кирпичный</t>
  </si>
  <si>
    <t>Айс New 95, оранжевый</t>
  </si>
  <si>
    <t>Айс New 97, сиреневый</t>
  </si>
  <si>
    <t>Асенас А33, желтый</t>
  </si>
  <si>
    <t>Асенас М 30, белый</t>
  </si>
  <si>
    <t>Асенас М32, бежевый</t>
  </si>
  <si>
    <t>Африка 02</t>
  </si>
  <si>
    <t>Африка 11</t>
  </si>
  <si>
    <t>Африка 29</t>
  </si>
  <si>
    <t>Блюз 06, сиреневый</t>
  </si>
  <si>
    <t>Блюз 08, серый</t>
  </si>
  <si>
    <t>Блюз 10, голубой</t>
  </si>
  <si>
    <t>Блюз 100, св.голубой</t>
  </si>
  <si>
    <t>Блюз 21, белый</t>
  </si>
  <si>
    <t>Блюз 26, персик</t>
  </si>
  <si>
    <t>Блюз 29, темно-бежевый</t>
  </si>
  <si>
    <t>Блюз 30, шоколад</t>
  </si>
  <si>
    <t>Блюз 33, розовый</t>
  </si>
  <si>
    <t>Блюз 35, абрикос</t>
  </si>
  <si>
    <t>Блюз 37, бирюза</t>
  </si>
  <si>
    <t>Блюз 93, зеленый</t>
  </si>
  <si>
    <t>Блюз 95, оранжевый</t>
  </si>
  <si>
    <t>Блюз 99, апельсин</t>
  </si>
  <si>
    <t>Бриз 01, белый</t>
  </si>
  <si>
    <t>Бриз 04, персик</t>
  </si>
  <si>
    <t>Бриз 29, бежевый</t>
  </si>
  <si>
    <t>Бриз 31, венге</t>
  </si>
  <si>
    <t>Венеция 01, белый</t>
  </si>
  <si>
    <t>Венеция 03, розовый</t>
  </si>
  <si>
    <t>Венеция 04, персиковый</t>
  </si>
  <si>
    <t>Венеция 05, желтый</t>
  </si>
  <si>
    <t>Венеция 08, серый</t>
  </si>
  <si>
    <t>Венеция 09, кофейный</t>
  </si>
  <si>
    <t>Венеция 12, зеленый</t>
  </si>
  <si>
    <t>Венеция 24, голубой</t>
  </si>
  <si>
    <t>Венеция 26, салатовый</t>
  </si>
  <si>
    <t>Венеция BO 01, белый</t>
  </si>
  <si>
    <t>Венеция ВО 05, желтый</t>
  </si>
  <si>
    <t>Венеция СС07, бежевый</t>
  </si>
  <si>
    <t>Венеция СС14, малахит</t>
  </si>
  <si>
    <t>Дейли 01, белый</t>
  </si>
  <si>
    <t>Дейли 08, серый</t>
  </si>
  <si>
    <t>Дейли 11, капучино</t>
  </si>
  <si>
    <t>Дейли 29, бежевый</t>
  </si>
  <si>
    <t>Дождь 01, белый</t>
  </si>
  <si>
    <t>Дождь 03, желтый</t>
  </si>
  <si>
    <t>Дождь 04, персик</t>
  </si>
  <si>
    <t>Дождь 10, голубой</t>
  </si>
  <si>
    <t>Дождь 27, салатовый</t>
  </si>
  <si>
    <t>Дубаи 01</t>
  </si>
  <si>
    <t>Дубаи 28</t>
  </si>
  <si>
    <t>Дубаи 29</t>
  </si>
  <si>
    <t>Ирис 21, белый</t>
  </si>
  <si>
    <t>Ирис 22, слоновая кость</t>
  </si>
  <si>
    <t>Ирис 23, кремовый</t>
  </si>
  <si>
    <t>Ирис 24, салатовый</t>
  </si>
  <si>
    <t>Ирис 25, серый</t>
  </si>
  <si>
    <t>Ирис 26, голубой</t>
  </si>
  <si>
    <t>Ирис 27, персик</t>
  </si>
  <si>
    <t>Ирис 29, бордо</t>
  </si>
  <si>
    <t>Ирис 30, синий</t>
  </si>
  <si>
    <t>Итака 01, белый</t>
  </si>
  <si>
    <t>Итака 02, кремовый</t>
  </si>
  <si>
    <t>Итака 11, коричневый</t>
  </si>
  <si>
    <t>Итака 29, бежевый</t>
  </si>
  <si>
    <t>Карнавал 192</t>
  </si>
  <si>
    <t>Карнавал 201</t>
  </si>
  <si>
    <t>Карнавал 202</t>
  </si>
  <si>
    <t>Кельн 01, белый</t>
  </si>
  <si>
    <t>Кельн 02, ваниль</t>
  </si>
  <si>
    <t>Кельн 04, персик</t>
  </si>
  <si>
    <t>Кения 01, белый</t>
  </si>
  <si>
    <t>Кения 02, кремовый</t>
  </si>
  <si>
    <t>Кения 04, персик</t>
  </si>
  <si>
    <t>Кения 29, бежевый</t>
  </si>
  <si>
    <t>Кения 33, розовый</t>
  </si>
  <si>
    <t>Лайн 01, белый</t>
  </si>
  <si>
    <t>Лайн 02, кремовый</t>
  </si>
  <si>
    <t>Лайн 27, салатовый</t>
  </si>
  <si>
    <t>Лайн 35, абрикос</t>
  </si>
  <si>
    <t>Лайн 01, белый New</t>
  </si>
  <si>
    <t>Лайн 02, кремовый New</t>
  </si>
  <si>
    <t>Лайн 04, персик New</t>
  </si>
  <si>
    <t>Лайн 06, сиреневый New</t>
  </si>
  <si>
    <t>Лайн 08, серый New</t>
  </si>
  <si>
    <t>Лайн 10, голубой New</t>
  </si>
  <si>
    <t>Лайн 11, морковный New</t>
  </si>
  <si>
    <t>Лайн 15, желтый New</t>
  </si>
  <si>
    <t>Лайн 19, бордо New</t>
  </si>
  <si>
    <t>Лайн 200, малиновый New</t>
  </si>
  <si>
    <t>Лайн 26, малахит New</t>
  </si>
  <si>
    <t>Лайн 27, салатовый New</t>
  </si>
  <si>
    <t>Лайн 28, фисташковый New</t>
  </si>
  <si>
    <t>Лайн 29, бежевый New</t>
  </si>
  <si>
    <t>Лайн 30, какао New</t>
  </si>
  <si>
    <t>Лайн 32, т.бежевый New</t>
  </si>
  <si>
    <t>Лайн 33, розовый New</t>
  </si>
  <si>
    <t>Лайн 35, абрикос New</t>
  </si>
  <si>
    <t>Лайн 37, бирюза New</t>
  </si>
  <si>
    <t>Лайн 91, лимонный New</t>
  </si>
  <si>
    <t>Лайн 94, синий New</t>
  </si>
  <si>
    <t>Лайн 95, оранжевый New</t>
  </si>
  <si>
    <t>Лен 29, бежевый</t>
  </si>
  <si>
    <t>Магнолия New 02, ваниль</t>
  </si>
  <si>
    <t>Магнолия New 29, бежевый</t>
  </si>
  <si>
    <t>Магнолия New, 01 белый</t>
  </si>
  <si>
    <t>Магнолия New, 04 розовый</t>
  </si>
  <si>
    <t>Магнолия New, 05 голубой</t>
  </si>
  <si>
    <t>Магнолия New, 06 серый</t>
  </si>
  <si>
    <t>Магнолия New, 07 салатовый</t>
  </si>
  <si>
    <t>Магнолия New, 08 персик</t>
  </si>
  <si>
    <t>Маран 01, белый</t>
  </si>
  <si>
    <t>Маран 02, кремовый</t>
  </si>
  <si>
    <t>Маран 04, персик</t>
  </si>
  <si>
    <t>Милано 01, белый</t>
  </si>
  <si>
    <t>Милано 02, кремовый</t>
  </si>
  <si>
    <t>Милано 04, персик</t>
  </si>
  <si>
    <t>Милано 08, серый</t>
  </si>
  <si>
    <t>Милано 29, бежевый</t>
  </si>
  <si>
    <t>Мираж 01</t>
  </si>
  <si>
    <t>Мираж 02</t>
  </si>
  <si>
    <t>Мираж 29</t>
  </si>
  <si>
    <t>Мираж 35</t>
  </si>
  <si>
    <t>Мистерия 01, белый</t>
  </si>
  <si>
    <t>Мистерия 03, желтый</t>
  </si>
  <si>
    <t>Мистерия 04, персик</t>
  </si>
  <si>
    <t>Мистерия 08, серый</t>
  </si>
  <si>
    <t>Мистерия 10, голубой</t>
  </si>
  <si>
    <t>Мистерия 19, бордо</t>
  </si>
  <si>
    <t>Мистерия 27, салатовый</t>
  </si>
  <si>
    <t>Мистерия 33, розовый</t>
  </si>
  <si>
    <t>Мистерия 35, абрикос</t>
  </si>
  <si>
    <t>Мистерия 36, черный</t>
  </si>
  <si>
    <t>Мистерия 95, оранжевый</t>
  </si>
  <si>
    <t>Мистерия 97, фиолетовый</t>
  </si>
  <si>
    <t>Париж 31, темно-бежевый</t>
  </si>
  <si>
    <t>Регал 01, белый</t>
  </si>
  <si>
    <t>Регал 02, кремовый</t>
  </si>
  <si>
    <t>Регал 08, серый</t>
  </si>
  <si>
    <t>Регал 29, бежевый</t>
  </si>
  <si>
    <t>Регал 35, абрикос</t>
  </si>
  <si>
    <t>Регал 87, персик</t>
  </si>
  <si>
    <t>Рио 01, белый</t>
  </si>
  <si>
    <t>Рио 02, кремовый</t>
  </si>
  <si>
    <t>Рио 04, персик</t>
  </si>
  <si>
    <t>Рио 29, темно-бежевый</t>
  </si>
  <si>
    <t>Рио 30, шоколад</t>
  </si>
  <si>
    <t>Сафари 33</t>
  </si>
  <si>
    <t>Сафари 55</t>
  </si>
  <si>
    <t>Скрин 012</t>
  </si>
  <si>
    <t>Скрин 013</t>
  </si>
  <si>
    <t>Скрин 016</t>
  </si>
  <si>
    <t>Скрин 911</t>
  </si>
  <si>
    <t>Скрин 913</t>
  </si>
  <si>
    <t>Техно ВО NEW 08, серый</t>
  </si>
  <si>
    <t>Техно ВО NEW 22, слоновая кость</t>
  </si>
  <si>
    <t>Техно ВО NEW 29, бежевый</t>
  </si>
  <si>
    <t>Техно ВО NEW 901, серебро</t>
  </si>
  <si>
    <t>Фокус 01, белый</t>
  </si>
  <si>
    <t>Фокус 02, ваниль</t>
  </si>
  <si>
    <t>Фокус 04, персик</t>
  </si>
  <si>
    <t>Фокус 08, серый</t>
  </si>
  <si>
    <t>Фокус 11, капучино</t>
  </si>
  <si>
    <t>Фокус 28, оливковый</t>
  </si>
  <si>
    <t>Фокус 92, терракот</t>
  </si>
  <si>
    <t>Фокус ВО 01, белый</t>
  </si>
  <si>
    <t>Фокус ВО 08, серый</t>
  </si>
  <si>
    <t>Фокус ВО 29, бежевый</t>
  </si>
  <si>
    <t>Ханой 01, белый</t>
  </si>
  <si>
    <t>Ханой 02, кремовый</t>
  </si>
  <si>
    <t>Ханой 30, коричневый</t>
  </si>
  <si>
    <t>Ханой 31, венге</t>
  </si>
  <si>
    <t>Шанхай 036</t>
  </si>
  <si>
    <t>Шанхай 822</t>
  </si>
  <si>
    <t>Эдем 29, бежевый</t>
  </si>
  <si>
    <t>Эдинбург 01, белый</t>
  </si>
  <si>
    <t>Эдинбург 02, кремовый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</si>
</sst>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mm/dd/yy"/>
    <numFmt numFmtId="166" formatCode="#,##0.00&quot;р.&quot;"/>
  </numFmts>
  <fonts count="7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11"/>
      <name val="Arial Cyr"/>
      <charset val="204"/>
    </font>
    <font>
      <b/>
      <u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u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b/>
      <u/>
      <sz val="14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i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9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212529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4"/>
      <color theme="9" tint="-0.24997711111789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0"/>
      <color indexed="8"/>
      <name val="Arial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B2EA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2" fillId="0" borderId="0"/>
  </cellStyleXfs>
  <cellXfs count="777">
    <xf numFmtId="0" fontId="0" fillId="0" borderId="0" xfId="0"/>
    <xf numFmtId="0" fontId="2" fillId="0" borderId="0" xfId="1"/>
    <xf numFmtId="0" fontId="2" fillId="0" borderId="0" xfId="1" applyBorder="1" applyAlignment="1">
      <alignment horizontal="center" vertical="center"/>
    </xf>
    <xf numFmtId="0" fontId="2" fillId="0" borderId="0" xfId="1" applyBorder="1"/>
    <xf numFmtId="0" fontId="3" fillId="3" borderId="0" xfId="2" applyFont="1" applyFill="1" applyBorder="1" applyAlignment="1">
      <alignment horizontal="left" vertical="center"/>
    </xf>
    <xf numFmtId="0" fontId="1" fillId="2" borderId="0" xfId="1" applyFont="1" applyFill="1" applyBorder="1" applyAlignment="1">
      <alignment vertical="center"/>
    </xf>
    <xf numFmtId="0" fontId="2" fillId="0" borderId="0" xfId="1" applyFont="1"/>
    <xf numFmtId="0" fontId="15" fillId="2" borderId="0" xfId="1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 wrapText="1" indent="1"/>
    </xf>
    <xf numFmtId="0" fontId="17" fillId="0" borderId="0" xfId="1" applyFont="1"/>
    <xf numFmtId="0" fontId="0" fillId="0" borderId="0" xfId="0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0" borderId="0" xfId="0" applyFont="1"/>
    <xf numFmtId="0" fontId="15" fillId="2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0" fontId="4" fillId="2" borderId="0" xfId="0" applyFont="1" applyFill="1" applyBorder="1" applyAlignment="1">
      <alignment vertical="center"/>
    </xf>
    <xf numFmtId="0" fontId="16" fillId="0" borderId="0" xfId="0" applyFont="1" applyBorder="1" applyAlignment="1"/>
    <xf numFmtId="0" fontId="17" fillId="0" borderId="0" xfId="0" applyFont="1"/>
    <xf numFmtId="0" fontId="3" fillId="3" borderId="1" xfId="2" applyFont="1" applyFill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4" borderId="0" xfId="2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0" xfId="0" applyFont="1"/>
    <xf numFmtId="0" fontId="18" fillId="0" borderId="1" xfId="0" applyFont="1" applyBorder="1"/>
    <xf numFmtId="0" fontId="19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19" fillId="0" borderId="0" xfId="0" applyFont="1" applyFill="1" applyAlignment="1"/>
    <xf numFmtId="0" fontId="0" fillId="0" borderId="1" xfId="0" applyBorder="1"/>
    <xf numFmtId="0" fontId="24" fillId="0" borderId="1" xfId="0" applyFont="1" applyBorder="1" applyAlignment="1">
      <alignment horizontal="center" vertical="center"/>
    </xf>
    <xf numFmtId="164" fontId="26" fillId="0" borderId="0" xfId="0" applyNumberFormat="1" applyFont="1" applyFill="1" applyAlignment="1">
      <alignment horizontal="left"/>
    </xf>
    <xf numFmtId="0" fontId="27" fillId="0" borderId="1" xfId="0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Fill="1" applyAlignment="1"/>
    <xf numFmtId="0" fontId="22" fillId="0" borderId="0" xfId="0" applyFont="1" applyBorder="1" applyAlignment="1"/>
    <xf numFmtId="0" fontId="22" fillId="0" borderId="0" xfId="0" applyFont="1" applyFill="1" applyBorder="1" applyAlignment="1"/>
    <xf numFmtId="0" fontId="27" fillId="0" borderId="0" xfId="0" applyFont="1" applyBorder="1" applyAlignment="1">
      <alignment horizontal="left" vertical="center"/>
    </xf>
    <xf numFmtId="2" fontId="26" fillId="0" borderId="0" xfId="0" applyNumberFormat="1" applyFont="1" applyBorder="1" applyAlignment="1">
      <alignment horizontal="center" vertical="center"/>
    </xf>
    <xf numFmtId="0" fontId="21" fillId="0" borderId="0" xfId="0" applyFont="1" applyAlignment="1"/>
    <xf numFmtId="0" fontId="24" fillId="0" borderId="0" xfId="0" applyFont="1" applyBorder="1" applyAlignment="1"/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/>
    <xf numFmtId="0" fontId="27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/>
    </xf>
    <xf numFmtId="0" fontId="31" fillId="0" borderId="0" xfId="0" applyFont="1" applyFill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34" fillId="0" borderId="0" xfId="0" applyFont="1"/>
    <xf numFmtId="0" fontId="9" fillId="0" borderId="0" xfId="0" applyFont="1" applyFill="1" applyAlignment="1"/>
    <xf numFmtId="0" fontId="0" fillId="0" borderId="0" xfId="0" applyBorder="1"/>
    <xf numFmtId="0" fontId="36" fillId="0" borderId="0" xfId="0" applyFont="1"/>
    <xf numFmtId="0" fontId="4" fillId="0" borderId="0" xfId="0" applyFont="1" applyBorder="1" applyAlignment="1"/>
    <xf numFmtId="0" fontId="11" fillId="0" borderId="0" xfId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0" borderId="7" xfId="0" applyFont="1" applyBorder="1"/>
    <xf numFmtId="0" fontId="0" fillId="0" borderId="7" xfId="0" applyBorder="1"/>
    <xf numFmtId="0" fontId="0" fillId="0" borderId="0" xfId="0" applyBorder="1"/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Border="1"/>
    <xf numFmtId="0" fontId="0" fillId="0" borderId="0" xfId="0" applyBorder="1"/>
    <xf numFmtId="49" fontId="3" fillId="0" borderId="0" xfId="0" applyNumberFormat="1" applyFont="1" applyBorder="1" applyAlignment="1">
      <alignment vertical="center"/>
    </xf>
    <xf numFmtId="0" fontId="41" fillId="2" borderId="13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/>
    <xf numFmtId="0" fontId="0" fillId="2" borderId="13" xfId="0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Border="1"/>
    <xf numFmtId="0" fontId="0" fillId="0" borderId="0" xfId="0" applyBorder="1"/>
    <xf numFmtId="0" fontId="9" fillId="0" borderId="0" xfId="0" applyFont="1" applyFill="1" applyAlignment="1"/>
    <xf numFmtId="0" fontId="12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29" fillId="0" borderId="0" xfId="0" applyFont="1"/>
    <xf numFmtId="0" fontId="44" fillId="0" borderId="0" xfId="0" applyFont="1" applyFill="1" applyBorder="1" applyAlignment="1">
      <alignment horizontal="left"/>
    </xf>
    <xf numFmtId="0" fontId="12" fillId="0" borderId="0" xfId="0" applyFont="1"/>
    <xf numFmtId="0" fontId="0" fillId="0" borderId="0" xfId="0"/>
    <xf numFmtId="0" fontId="0" fillId="0" borderId="0" xfId="0"/>
    <xf numFmtId="0" fontId="0" fillId="0" borderId="0" xfId="0" applyBorder="1"/>
    <xf numFmtId="0" fontId="2" fillId="0" borderId="0" xfId="1" applyFont="1" applyBorder="1"/>
    <xf numFmtId="0" fontId="1" fillId="0" borderId="0" xfId="1" applyFont="1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9" fillId="0" borderId="14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0" fillId="2" borderId="32" xfId="0" applyFont="1" applyFill="1" applyBorder="1"/>
    <xf numFmtId="0" fontId="43" fillId="2" borderId="13" xfId="0" applyFont="1" applyFill="1" applyBorder="1" applyAlignment="1">
      <alignment vertical="center"/>
    </xf>
    <xf numFmtId="0" fontId="46" fillId="2" borderId="13" xfId="0" applyFont="1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0" fillId="2" borderId="32" xfId="0" applyFill="1" applyBorder="1"/>
    <xf numFmtId="0" fontId="1" fillId="0" borderId="25" xfId="4" applyFont="1" applyBorder="1" applyAlignment="1">
      <alignment horizontal="center"/>
    </xf>
    <xf numFmtId="0" fontId="0" fillId="0" borderId="25" xfId="4" applyFont="1" applyBorder="1" applyAlignment="1">
      <alignment horizontal="center"/>
    </xf>
    <xf numFmtId="0" fontId="0" fillId="2" borderId="34" xfId="0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5" xfId="0" applyFill="1" applyBorder="1"/>
    <xf numFmtId="0" fontId="0" fillId="2" borderId="35" xfId="0" applyFill="1" applyBorder="1" applyAlignment="1">
      <alignment horizontal="center" vertical="center"/>
    </xf>
    <xf numFmtId="0" fontId="0" fillId="2" borderId="36" xfId="0" applyFill="1" applyBorder="1"/>
    <xf numFmtId="0" fontId="0" fillId="0" borderId="0" xfId="0"/>
    <xf numFmtId="0" fontId="0" fillId="0" borderId="0" xfId="0" applyBorder="1"/>
    <xf numFmtId="49" fontId="9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25" fillId="0" borderId="0" xfId="0" applyFont="1" applyAlignment="1"/>
    <xf numFmtId="0" fontId="27" fillId="0" borderId="0" xfId="0" applyFont="1" applyBorder="1" applyAlignment="1"/>
    <xf numFmtId="0" fontId="52" fillId="0" borderId="0" xfId="0" applyFont="1" applyFill="1" applyBorder="1" applyAlignment="1">
      <alignment horizontal="left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9" fillId="3" borderId="16" xfId="2" applyFont="1" applyFill="1" applyBorder="1" applyAlignment="1">
      <alignment horizontal="left" vertical="center" wrapText="1"/>
    </xf>
    <xf numFmtId="0" fontId="15" fillId="2" borderId="16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 wrapText="1"/>
    </xf>
    <xf numFmtId="0" fontId="9" fillId="3" borderId="20" xfId="2" applyFont="1" applyFill="1" applyBorder="1" applyAlignment="1">
      <alignment horizontal="left" vertical="center" wrapText="1"/>
    </xf>
    <xf numFmtId="0" fontId="15" fillId="2" borderId="21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40" fillId="2" borderId="20" xfId="2" applyFont="1" applyFill="1" applyBorder="1" applyAlignment="1">
      <alignment horizontal="center" vertical="center"/>
    </xf>
    <xf numFmtId="0" fontId="40" fillId="2" borderId="23" xfId="2" applyFont="1" applyFill="1" applyBorder="1" applyAlignment="1">
      <alignment horizontal="center" vertical="center"/>
    </xf>
    <xf numFmtId="0" fontId="9" fillId="3" borderId="25" xfId="2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40" fillId="2" borderId="25" xfId="2" applyFont="1" applyFill="1" applyBorder="1" applyAlignment="1">
      <alignment horizontal="center" vertical="center"/>
    </xf>
    <xf numFmtId="0" fontId="40" fillId="2" borderId="26" xfId="2" applyFont="1" applyFill="1" applyBorder="1" applyAlignment="1">
      <alignment horizontal="center" vertical="center"/>
    </xf>
    <xf numFmtId="0" fontId="40" fillId="3" borderId="25" xfId="2" applyFont="1" applyFill="1" applyBorder="1" applyAlignment="1">
      <alignment horizontal="center" vertical="center"/>
    </xf>
    <xf numFmtId="0" fontId="40" fillId="3" borderId="26" xfId="2" applyFont="1" applyFill="1" applyBorder="1" applyAlignment="1">
      <alignment horizontal="center" vertical="center"/>
    </xf>
    <xf numFmtId="0" fontId="40" fillId="2" borderId="26" xfId="2" applyFont="1" applyFill="1" applyBorder="1" applyAlignment="1">
      <alignment horizontal="center" vertical="center" wrapText="1"/>
    </xf>
    <xf numFmtId="0" fontId="9" fillId="3" borderId="29" xfId="2" applyFont="1" applyFill="1" applyBorder="1" applyAlignment="1">
      <alignment horizontal="left" vertical="center" wrapText="1"/>
    </xf>
    <xf numFmtId="0" fontId="40" fillId="3" borderId="29" xfId="2" applyFont="1" applyFill="1" applyBorder="1" applyAlignment="1">
      <alignment horizontal="center" vertical="center" wrapText="1"/>
    </xf>
    <xf numFmtId="0" fontId="40" fillId="3" borderId="31" xfId="2" applyFont="1" applyFill="1" applyBorder="1" applyAlignment="1">
      <alignment horizontal="center" vertical="center" wrapText="1"/>
    </xf>
    <xf numFmtId="0" fontId="9" fillId="3" borderId="21" xfId="2" applyFont="1" applyFill="1" applyBorder="1" applyAlignment="1">
      <alignment horizontal="left" vertical="center" wrapText="1"/>
    </xf>
    <xf numFmtId="0" fontId="9" fillId="3" borderId="1" xfId="2" applyFont="1" applyFill="1" applyBorder="1" applyAlignment="1">
      <alignment horizontal="left" vertical="center" wrapText="1"/>
    </xf>
    <xf numFmtId="0" fontId="9" fillId="3" borderId="5" xfId="2" applyFont="1" applyFill="1" applyBorder="1" applyAlignment="1">
      <alignment horizontal="left" vertical="center" wrapText="1"/>
    </xf>
    <xf numFmtId="0" fontId="40" fillId="3" borderId="45" xfId="2" applyFont="1" applyFill="1" applyBorder="1" applyAlignment="1">
      <alignment horizontal="center" vertical="center"/>
    </xf>
    <xf numFmtId="0" fontId="40" fillId="3" borderId="46" xfId="2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9" fillId="3" borderId="30" xfId="2" applyFont="1" applyFill="1" applyBorder="1" applyAlignment="1">
      <alignment horizontal="left" vertical="center" wrapText="1"/>
    </xf>
    <xf numFmtId="0" fontId="40" fillId="2" borderId="29" xfId="2" applyFont="1" applyFill="1" applyBorder="1" applyAlignment="1">
      <alignment horizontal="center" vertical="center"/>
    </xf>
    <xf numFmtId="0" fontId="40" fillId="2" borderId="31" xfId="2" applyFont="1" applyFill="1" applyBorder="1" applyAlignment="1">
      <alignment horizontal="center" vertical="center"/>
    </xf>
    <xf numFmtId="0" fontId="40" fillId="3" borderId="20" xfId="2" applyFont="1" applyFill="1" applyBorder="1" applyAlignment="1">
      <alignment horizontal="center" vertical="center"/>
    </xf>
    <xf numFmtId="0" fontId="40" fillId="3" borderId="23" xfId="2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40" fillId="2" borderId="45" xfId="2" applyFont="1" applyFill="1" applyBorder="1" applyAlignment="1">
      <alignment horizontal="center" vertical="center"/>
    </xf>
    <xf numFmtId="0" fontId="40" fillId="2" borderId="46" xfId="2" applyFont="1" applyFill="1" applyBorder="1" applyAlignment="1">
      <alignment horizontal="center" vertical="center"/>
    </xf>
    <xf numFmtId="0" fontId="3" fillId="3" borderId="5" xfId="2" applyFont="1" applyFill="1" applyBorder="1" applyAlignment="1">
      <alignment horizontal="left" vertical="center" wrapText="1"/>
    </xf>
    <xf numFmtId="0" fontId="3" fillId="3" borderId="3" xfId="2" applyFont="1" applyFill="1" applyBorder="1" applyAlignment="1">
      <alignment horizontal="left" vertical="center" wrapText="1"/>
    </xf>
    <xf numFmtId="0" fontId="40" fillId="2" borderId="47" xfId="2" applyFont="1" applyFill="1" applyBorder="1" applyAlignment="1">
      <alignment horizontal="center" vertical="center"/>
    </xf>
    <xf numFmtId="0" fontId="40" fillId="2" borderId="27" xfId="2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40" fillId="3" borderId="29" xfId="2" applyFont="1" applyFill="1" applyBorder="1" applyAlignment="1">
      <alignment horizontal="center" vertical="center"/>
    </xf>
    <xf numFmtId="0" fontId="40" fillId="3" borderId="31" xfId="2" applyFont="1" applyFill="1" applyBorder="1" applyAlignment="1">
      <alignment horizontal="center" vertical="center"/>
    </xf>
    <xf numFmtId="1" fontId="3" fillId="2" borderId="37" xfId="0" applyNumberFormat="1" applyFont="1" applyFill="1" applyBorder="1" applyAlignment="1">
      <alignment horizontal="center" vertical="center" wrapText="1"/>
    </xf>
    <xf numFmtId="1" fontId="3" fillId="2" borderId="34" xfId="0" applyNumberFormat="1" applyFont="1" applyFill="1" applyBorder="1" applyAlignment="1">
      <alignment horizontal="center" vertical="center" wrapText="1"/>
    </xf>
    <xf numFmtId="49" fontId="15" fillId="2" borderId="26" xfId="2" applyNumberFormat="1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50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9" fillId="2" borderId="21" xfId="2" applyFont="1" applyFill="1" applyBorder="1" applyAlignment="1">
      <alignment horizontal="left" vertical="center" wrapText="1"/>
    </xf>
    <xf numFmtId="0" fontId="15" fillId="2" borderId="20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9" fillId="2" borderId="1" xfId="2" applyFont="1" applyFill="1" applyBorder="1" applyAlignment="1">
      <alignment horizontal="left" vertical="center" wrapText="1"/>
    </xf>
    <xf numFmtId="0" fontId="15" fillId="2" borderId="49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9" fillId="2" borderId="30" xfId="2" applyFont="1" applyFill="1" applyBorder="1" applyAlignment="1">
      <alignment horizontal="left" vertical="center" wrapText="1"/>
    </xf>
    <xf numFmtId="0" fontId="54" fillId="2" borderId="37" xfId="0" applyFont="1" applyFill="1" applyBorder="1" applyAlignment="1">
      <alignment vertical="center"/>
    </xf>
    <xf numFmtId="0" fontId="0" fillId="2" borderId="53" xfId="0" applyFont="1" applyFill="1" applyBorder="1" applyAlignment="1">
      <alignment vertical="center"/>
    </xf>
    <xf numFmtId="0" fontId="0" fillId="2" borderId="53" xfId="0" applyFont="1" applyFill="1" applyBorder="1"/>
    <xf numFmtId="0" fontId="0" fillId="0" borderId="53" xfId="0" applyBorder="1"/>
    <xf numFmtId="0" fontId="0" fillId="0" borderId="53" xfId="0" applyBorder="1" applyAlignment="1">
      <alignment horizontal="center" vertical="center"/>
    </xf>
    <xf numFmtId="0" fontId="0" fillId="0" borderId="54" xfId="0" applyBorder="1"/>
    <xf numFmtId="0" fontId="55" fillId="2" borderId="13" xfId="0" applyFont="1" applyFill="1" applyBorder="1" applyAlignment="1">
      <alignment vertical="center"/>
    </xf>
    <xf numFmtId="0" fontId="55" fillId="2" borderId="0" xfId="0" applyFont="1" applyFill="1" applyBorder="1" applyAlignment="1">
      <alignment vertical="center"/>
    </xf>
    <xf numFmtId="0" fontId="55" fillId="2" borderId="0" xfId="0" applyFont="1" applyFill="1" applyBorder="1"/>
    <xf numFmtId="0" fontId="55" fillId="0" borderId="0" xfId="0" applyFont="1" applyBorder="1"/>
    <xf numFmtId="0" fontId="0" fillId="0" borderId="32" xfId="0" applyBorder="1"/>
    <xf numFmtId="0" fontId="56" fillId="2" borderId="34" xfId="0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0" fontId="0" fillId="2" borderId="35" xfId="0" applyFont="1" applyFill="1" applyBorder="1"/>
    <xf numFmtId="0" fontId="0" fillId="0" borderId="35" xfId="0" applyBorder="1"/>
    <xf numFmtId="0" fontId="0" fillId="0" borderId="36" xfId="0" applyBorder="1"/>
    <xf numFmtId="0" fontId="0" fillId="0" borderId="0" xfId="0" applyAlignment="1"/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3" borderId="14" xfId="2" applyFont="1" applyFill="1" applyBorder="1" applyAlignment="1">
      <alignment horizontal="left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20" xfId="2" applyFont="1" applyFill="1" applyBorder="1" applyAlignment="1">
      <alignment horizontal="center" vertical="center"/>
    </xf>
    <xf numFmtId="0" fontId="15" fillId="2" borderId="23" xfId="2" applyFont="1" applyFill="1" applyBorder="1" applyAlignment="1">
      <alignment horizontal="center" vertical="center"/>
    </xf>
    <xf numFmtId="0" fontId="15" fillId="2" borderId="25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/>
    </xf>
    <xf numFmtId="0" fontId="15" fillId="3" borderId="25" xfId="2" applyFont="1" applyFill="1" applyBorder="1" applyAlignment="1">
      <alignment horizontal="center" vertical="center"/>
    </xf>
    <xf numFmtId="0" fontId="15" fillId="3" borderId="26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 wrapText="1"/>
    </xf>
    <xf numFmtId="0" fontId="15" fillId="3" borderId="29" xfId="2" applyFont="1" applyFill="1" applyBorder="1" applyAlignment="1">
      <alignment horizontal="center" vertical="center" wrapText="1"/>
    </xf>
    <xf numFmtId="0" fontId="15" fillId="3" borderId="31" xfId="2" applyFont="1" applyFill="1" applyBorder="1" applyAlignment="1">
      <alignment horizontal="center" vertical="center" wrapText="1"/>
    </xf>
    <xf numFmtId="0" fontId="15" fillId="3" borderId="45" xfId="2" applyFont="1" applyFill="1" applyBorder="1" applyAlignment="1">
      <alignment horizontal="center" vertical="center"/>
    </xf>
    <xf numFmtId="0" fontId="15" fillId="3" borderId="46" xfId="2" applyFont="1" applyFill="1" applyBorder="1" applyAlignment="1">
      <alignment horizontal="center" vertical="center"/>
    </xf>
    <xf numFmtId="0" fontId="15" fillId="2" borderId="29" xfId="2" applyFont="1" applyFill="1" applyBorder="1" applyAlignment="1">
      <alignment horizontal="center" vertical="center"/>
    </xf>
    <xf numFmtId="0" fontId="15" fillId="2" borderId="31" xfId="2" applyFont="1" applyFill="1" applyBorder="1" applyAlignment="1">
      <alignment horizontal="center" vertical="center"/>
    </xf>
    <xf numFmtId="0" fontId="15" fillId="3" borderId="20" xfId="2" applyFont="1" applyFill="1" applyBorder="1" applyAlignment="1">
      <alignment horizontal="center" vertical="center"/>
    </xf>
    <xf numFmtId="0" fontId="15" fillId="3" borderId="23" xfId="2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/>
    </xf>
    <xf numFmtId="0" fontId="9" fillId="3" borderId="0" xfId="2" applyFont="1" applyFill="1" applyBorder="1" applyAlignment="1">
      <alignment horizontal="left" vertical="center" wrapText="1"/>
    </xf>
    <xf numFmtId="0" fontId="15" fillId="2" borderId="14" xfId="2" applyFont="1" applyFill="1" applyBorder="1" applyAlignment="1">
      <alignment horizontal="center" vertical="center"/>
    </xf>
    <xf numFmtId="0" fontId="15" fillId="2" borderId="32" xfId="2" applyFont="1" applyFill="1" applyBorder="1" applyAlignment="1">
      <alignment horizontal="center" vertical="center"/>
    </xf>
    <xf numFmtId="0" fontId="15" fillId="2" borderId="45" xfId="2" applyFont="1" applyFill="1" applyBorder="1" applyAlignment="1">
      <alignment horizontal="center" vertical="center"/>
    </xf>
    <xf numFmtId="0" fontId="15" fillId="2" borderId="46" xfId="2" applyFont="1" applyFill="1" applyBorder="1" applyAlignment="1">
      <alignment horizontal="center" vertical="center"/>
    </xf>
    <xf numFmtId="0" fontId="15" fillId="2" borderId="47" xfId="2" applyFont="1" applyFill="1" applyBorder="1" applyAlignment="1">
      <alignment horizontal="center" vertical="center"/>
    </xf>
    <xf numFmtId="0" fontId="15" fillId="2" borderId="27" xfId="2" applyFont="1" applyFill="1" applyBorder="1" applyAlignment="1">
      <alignment horizontal="center" vertical="center"/>
    </xf>
    <xf numFmtId="0" fontId="15" fillId="3" borderId="29" xfId="2" applyFont="1" applyFill="1" applyBorder="1" applyAlignment="1">
      <alignment horizontal="center" vertical="center"/>
    </xf>
    <xf numFmtId="0" fontId="15" fillId="3" borderId="31" xfId="2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40" fillId="2" borderId="44" xfId="2" applyFont="1" applyFill="1" applyBorder="1" applyAlignment="1">
      <alignment horizontal="center" vertical="center"/>
    </xf>
    <xf numFmtId="0" fontId="40" fillId="2" borderId="59" xfId="2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63" xfId="0" applyFont="1" applyFill="1" applyBorder="1" applyAlignment="1">
      <alignment horizontal="center" vertical="center"/>
    </xf>
    <xf numFmtId="165" fontId="57" fillId="8" borderId="29" xfId="0" applyNumberFormat="1" applyFont="1" applyFill="1" applyBorder="1" applyAlignment="1">
      <alignment vertical="center" wrapText="1"/>
    </xf>
    <xf numFmtId="165" fontId="57" fillId="8" borderId="31" xfId="0" applyNumberFormat="1" applyFont="1" applyFill="1" applyBorder="1" applyAlignment="1">
      <alignment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3" borderId="64" xfId="2" applyFont="1" applyFill="1" applyBorder="1" applyAlignment="1">
      <alignment horizontal="left" vertical="center" wrapText="1"/>
    </xf>
    <xf numFmtId="0" fontId="15" fillId="2" borderId="65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" fontId="40" fillId="2" borderId="20" xfId="0" applyNumberFormat="1" applyFont="1" applyFill="1" applyBorder="1" applyAlignment="1">
      <alignment horizontal="center" vertical="center"/>
    </xf>
    <xf numFmtId="1" fontId="40" fillId="2" borderId="23" xfId="0" applyNumberFormat="1" applyFont="1" applyFill="1" applyBorder="1" applyAlignment="1">
      <alignment horizontal="center" vertical="center"/>
    </xf>
    <xf numFmtId="1" fontId="40" fillId="2" borderId="25" xfId="0" applyNumberFormat="1" applyFont="1" applyFill="1" applyBorder="1" applyAlignment="1">
      <alignment horizontal="center" vertical="center"/>
    </xf>
    <xf numFmtId="1" fontId="40" fillId="2" borderId="26" xfId="0" applyNumberFormat="1" applyFont="1" applyFill="1" applyBorder="1" applyAlignment="1">
      <alignment horizontal="center" vertical="center"/>
    </xf>
    <xf numFmtId="1" fontId="40" fillId="2" borderId="29" xfId="0" applyNumberFormat="1" applyFont="1" applyFill="1" applyBorder="1" applyAlignment="1">
      <alignment horizontal="center" vertical="center"/>
    </xf>
    <xf numFmtId="1" fontId="40" fillId="2" borderId="31" xfId="0" applyNumberFormat="1" applyFont="1" applyFill="1" applyBorder="1" applyAlignment="1">
      <alignment horizontal="center" vertical="center"/>
    </xf>
    <xf numFmtId="1" fontId="40" fillId="2" borderId="47" xfId="0" applyNumberFormat="1" applyFont="1" applyFill="1" applyBorder="1" applyAlignment="1">
      <alignment horizontal="center" vertical="center"/>
    </xf>
    <xf numFmtId="1" fontId="40" fillId="2" borderId="27" xfId="0" applyNumberFormat="1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49" fontId="40" fillId="2" borderId="26" xfId="0" applyNumberFormat="1" applyFont="1" applyFill="1" applyBorder="1" applyAlignment="1">
      <alignment horizontal="center" vertical="center"/>
    </xf>
    <xf numFmtId="0" fontId="15" fillId="2" borderId="53" xfId="0" applyFont="1" applyFill="1" applyBorder="1"/>
    <xf numFmtId="0" fontId="9" fillId="2" borderId="14" xfId="0" applyFont="1" applyFill="1" applyBorder="1" applyAlignment="1">
      <alignment horizontal="center" vertical="center"/>
    </xf>
    <xf numFmtId="0" fontId="9" fillId="3" borderId="16" xfId="2" applyFont="1" applyFill="1" applyBorder="1" applyAlignment="1">
      <alignment horizontal="left" vertical="center"/>
    </xf>
    <xf numFmtId="0" fontId="54" fillId="2" borderId="0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0" fillId="0" borderId="43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60" fillId="8" borderId="43" xfId="0" applyFont="1" applyFill="1" applyBorder="1" applyAlignment="1">
      <alignment horizontal="center" vertical="center" wrapText="1"/>
    </xf>
    <xf numFmtId="0" fontId="60" fillId="8" borderId="22" xfId="0" applyFont="1" applyFill="1" applyBorder="1" applyAlignment="1">
      <alignment horizontal="center" vertical="center" wrapText="1"/>
    </xf>
    <xf numFmtId="1" fontId="15" fillId="2" borderId="64" xfId="0" applyNumberFormat="1" applyFont="1" applyFill="1" applyBorder="1" applyAlignment="1">
      <alignment horizontal="center" vertical="center" wrapText="1"/>
    </xf>
    <xf numFmtId="0" fontId="15" fillId="0" borderId="66" xfId="2" applyFont="1" applyFill="1" applyBorder="1" applyAlignment="1">
      <alignment horizontal="left" vertical="center" wrapText="1"/>
    </xf>
    <xf numFmtId="0" fontId="0" fillId="0" borderId="65" xfId="0" applyBorder="1" applyAlignment="1">
      <alignment horizontal="center" vertical="center"/>
    </xf>
    <xf numFmtId="0" fontId="15" fillId="0" borderId="57" xfId="2" applyFont="1" applyFill="1" applyBorder="1" applyAlignment="1">
      <alignment horizontal="left" vertical="center" wrapText="1"/>
    </xf>
    <xf numFmtId="0" fontId="0" fillId="0" borderId="55" xfId="0" applyBorder="1" applyAlignment="1">
      <alignment horizontal="center" vertical="center"/>
    </xf>
    <xf numFmtId="0" fontId="0" fillId="0" borderId="42" xfId="0" applyBorder="1"/>
    <xf numFmtId="0" fontId="15" fillId="0" borderId="20" xfId="2" applyFont="1" applyFill="1" applyBorder="1" applyAlignment="1">
      <alignment horizontal="center" vertical="center" wrapText="1"/>
    </xf>
    <xf numFmtId="0" fontId="15" fillId="0" borderId="33" xfId="2" applyFont="1" applyFill="1" applyBorder="1" applyAlignment="1">
      <alignment horizontal="left" vertical="center" wrapText="1"/>
    </xf>
    <xf numFmtId="0" fontId="0" fillId="0" borderId="8" xfId="0" applyBorder="1"/>
    <xf numFmtId="0" fontId="15" fillId="0" borderId="25" xfId="2" applyFont="1" applyFill="1" applyBorder="1" applyAlignment="1">
      <alignment horizontal="center" vertical="center" wrapText="1"/>
    </xf>
    <xf numFmtId="0" fontId="15" fillId="0" borderId="68" xfId="2" applyFont="1" applyFill="1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0" fontId="0" fillId="0" borderId="40" xfId="0" applyBorder="1"/>
    <xf numFmtId="0" fontId="15" fillId="0" borderId="29" xfId="2" applyFont="1" applyFill="1" applyBorder="1" applyAlignment="1">
      <alignment horizontal="center" vertical="center" wrapText="1"/>
    </xf>
    <xf numFmtId="0" fontId="15" fillId="0" borderId="26" xfId="2" applyFont="1" applyFill="1" applyBorder="1" applyAlignment="1">
      <alignment horizontal="center" vertical="center" wrapText="1"/>
    </xf>
    <xf numFmtId="0" fontId="0" fillId="0" borderId="57" xfId="0" applyFont="1" applyFill="1" applyBorder="1" applyAlignment="1">
      <alignment horizontal="left" vertical="center" wrapText="1"/>
    </xf>
    <xf numFmtId="0" fontId="15" fillId="0" borderId="23" xfId="2" applyFont="1" applyFill="1" applyBorder="1" applyAlignment="1">
      <alignment horizontal="center" vertical="center" wrapText="1"/>
    </xf>
    <xf numFmtId="0" fontId="0" fillId="0" borderId="68" xfId="0" applyFont="1" applyFill="1" applyBorder="1" applyAlignment="1">
      <alignment horizontal="left" vertical="center" wrapText="1"/>
    </xf>
    <xf numFmtId="0" fontId="15" fillId="0" borderId="31" xfId="2" applyFont="1" applyFill="1" applyBorder="1" applyAlignment="1">
      <alignment horizontal="center" vertical="center" wrapText="1"/>
    </xf>
    <xf numFmtId="0" fontId="60" fillId="8" borderId="14" xfId="0" applyFont="1" applyFill="1" applyBorder="1" applyAlignment="1">
      <alignment horizontal="center" vertical="center" wrapText="1"/>
    </xf>
    <xf numFmtId="0" fontId="60" fillId="8" borderId="1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1" fontId="15" fillId="0" borderId="23" xfId="0" applyNumberFormat="1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1" fontId="15" fillId="0" borderId="26" xfId="0" applyNumberFormat="1" applyFont="1" applyFill="1" applyBorder="1" applyAlignment="1">
      <alignment horizontal="center" vertical="center" wrapText="1"/>
    </xf>
    <xf numFmtId="0" fontId="0" fillId="0" borderId="29" xfId="0" applyFont="1" applyFill="1" applyBorder="1" applyAlignment="1">
      <alignment horizontal="center" vertical="center" wrapText="1"/>
    </xf>
    <xf numFmtId="1" fontId="15" fillId="0" borderId="31" xfId="0" applyNumberFormat="1" applyFont="1" applyFill="1" applyBorder="1" applyAlignment="1">
      <alignment horizontal="center" vertical="center" wrapText="1"/>
    </xf>
    <xf numFmtId="0" fontId="15" fillId="2" borderId="14" xfId="2" applyFont="1" applyFill="1" applyBorder="1" applyAlignment="1">
      <alignment horizontal="center" vertical="center" wrapText="1"/>
    </xf>
    <xf numFmtId="0" fontId="15" fillId="2" borderId="15" xfId="2" applyFont="1" applyFill="1" applyBorder="1" applyAlignment="1">
      <alignment horizontal="center" vertical="center" wrapText="1"/>
    </xf>
    <xf numFmtId="0" fontId="15" fillId="2" borderId="20" xfId="2" applyFont="1" applyFill="1" applyBorder="1" applyAlignment="1">
      <alignment horizontal="center" vertical="center" wrapText="1"/>
    </xf>
    <xf numFmtId="0" fontId="15" fillId="2" borderId="23" xfId="2" applyFont="1" applyFill="1" applyBorder="1" applyAlignment="1">
      <alignment horizontal="center" vertical="center" wrapText="1"/>
    </xf>
    <xf numFmtId="0" fontId="15" fillId="2" borderId="25" xfId="2" applyFont="1" applyFill="1" applyBorder="1" applyAlignment="1">
      <alignment horizontal="center" vertical="center" wrapText="1"/>
    </xf>
    <xf numFmtId="0" fontId="15" fillId="2" borderId="29" xfId="2" applyFont="1" applyFill="1" applyBorder="1" applyAlignment="1">
      <alignment horizontal="center" vertical="center" wrapText="1"/>
    </xf>
    <xf numFmtId="0" fontId="15" fillId="2" borderId="31" xfId="2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center" vertical="center" wrapText="1"/>
    </xf>
    <xf numFmtId="1" fontId="15" fillId="2" borderId="15" xfId="0" applyNumberFormat="1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1" fontId="15" fillId="2" borderId="23" xfId="0" applyNumberFormat="1" applyFont="1" applyFill="1" applyBorder="1" applyAlignment="1">
      <alignment horizontal="center" vertical="center" wrapText="1"/>
    </xf>
    <xf numFmtId="0" fontId="0" fillId="2" borderId="25" xfId="0" applyFont="1" applyFill="1" applyBorder="1" applyAlignment="1">
      <alignment horizontal="center" vertical="center" wrapText="1"/>
    </xf>
    <xf numFmtId="1" fontId="15" fillId="2" borderId="26" xfId="0" applyNumberFormat="1" applyFont="1" applyFill="1" applyBorder="1" applyAlignment="1">
      <alignment horizontal="center" vertical="center" wrapText="1"/>
    </xf>
    <xf numFmtId="0" fontId="0" fillId="2" borderId="29" xfId="0" applyFont="1" applyFill="1" applyBorder="1" applyAlignment="1">
      <alignment horizontal="center" vertical="center" wrapText="1"/>
    </xf>
    <xf numFmtId="1" fontId="15" fillId="2" borderId="31" xfId="0" applyNumberFormat="1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3" fillId="3" borderId="64" xfId="2" applyFont="1" applyFill="1" applyBorder="1" applyAlignment="1">
      <alignment horizontal="left" vertical="center"/>
    </xf>
    <xf numFmtId="1" fontId="15" fillId="0" borderId="15" xfId="0" applyNumberFormat="1" applyFont="1" applyFill="1" applyBorder="1" applyAlignment="1">
      <alignment horizontal="center" vertical="center" wrapText="1"/>
    </xf>
    <xf numFmtId="0" fontId="15" fillId="0" borderId="19" xfId="2" applyFont="1" applyFill="1" applyBorder="1" applyAlignment="1">
      <alignment horizontal="left" vertical="center" wrapText="1"/>
    </xf>
    <xf numFmtId="0" fontId="15" fillId="0" borderId="24" xfId="2" applyFont="1" applyFill="1" applyBorder="1" applyAlignment="1">
      <alignment horizontal="left" vertical="center" wrapText="1"/>
    </xf>
    <xf numFmtId="0" fontId="15" fillId="0" borderId="28" xfId="2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8" xfId="0" applyFont="1" applyFill="1" applyBorder="1" applyAlignment="1">
      <alignment horizontal="left" vertical="center" wrapText="1"/>
    </xf>
    <xf numFmtId="0" fontId="53" fillId="9" borderId="29" xfId="0" applyFont="1" applyFill="1" applyBorder="1" applyAlignment="1">
      <alignment horizontal="center" vertical="center" wrapText="1"/>
    </xf>
    <xf numFmtId="0" fontId="53" fillId="9" borderId="31" xfId="0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left" vertical="center" wrapText="1"/>
    </xf>
    <xf numFmtId="1" fontId="40" fillId="2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165" fontId="57" fillId="8" borderId="1" xfId="0" applyNumberFormat="1" applyFont="1" applyFill="1" applyBorder="1" applyAlignment="1">
      <alignment vertical="center" wrapText="1"/>
    </xf>
    <xf numFmtId="1" fontId="40" fillId="2" borderId="1" xfId="0" applyNumberFormat="1" applyFont="1" applyFill="1" applyBorder="1" applyAlignment="1">
      <alignment horizontal="center" vertical="center"/>
    </xf>
    <xf numFmtId="165" fontId="57" fillId="8" borderId="45" xfId="0" applyNumberFormat="1" applyFont="1" applyFill="1" applyBorder="1" applyAlignment="1">
      <alignment vertical="center" wrapText="1"/>
    </xf>
    <xf numFmtId="165" fontId="57" fillId="8" borderId="46" xfId="0" applyNumberFormat="1" applyFont="1" applyFill="1" applyBorder="1" applyAlignment="1">
      <alignment vertical="center" wrapText="1"/>
    </xf>
    <xf numFmtId="49" fontId="40" fillId="2" borderId="1" xfId="0" applyNumberFormat="1" applyFont="1" applyFill="1" applyBorder="1" applyAlignment="1">
      <alignment horizontal="center" vertical="center"/>
    </xf>
    <xf numFmtId="0" fontId="0" fillId="0" borderId="0" xfId="0"/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2" fontId="4" fillId="10" borderId="47" xfId="0" applyNumberFormat="1" applyFont="1" applyFill="1" applyBorder="1" applyAlignment="1">
      <alignment horizontal="center" vertical="center"/>
    </xf>
    <xf numFmtId="2" fontId="4" fillId="10" borderId="3" xfId="0" applyNumberFormat="1" applyFont="1" applyFill="1" applyBorder="1" applyAlignment="1">
      <alignment horizontal="center" vertical="center" wrapText="1"/>
    </xf>
    <xf numFmtId="2" fontId="4" fillId="10" borderId="3" xfId="0" applyNumberFormat="1" applyFont="1" applyFill="1" applyBorder="1" applyAlignment="1">
      <alignment horizontal="center" vertical="center"/>
    </xf>
    <xf numFmtId="2" fontId="4" fillId="10" borderId="27" xfId="0" applyNumberFormat="1" applyFont="1" applyFill="1" applyBorder="1" applyAlignment="1">
      <alignment horizontal="center" vertical="center"/>
    </xf>
    <xf numFmtId="2" fontId="4" fillId="0" borderId="47" xfId="0" applyNumberFormat="1" applyFont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2" fontId="4" fillId="2" borderId="47" xfId="0" applyNumberFormat="1" applyFont="1" applyFill="1" applyBorder="1" applyAlignment="1">
      <alignment horizontal="center" vertical="center"/>
    </xf>
    <xf numFmtId="2" fontId="4" fillId="11" borderId="25" xfId="0" applyNumberFormat="1" applyFont="1" applyFill="1" applyBorder="1" applyAlignment="1">
      <alignment horizontal="center" vertical="center"/>
    </xf>
    <xf numFmtId="2" fontId="4" fillId="11" borderId="1" xfId="0" applyNumberFormat="1" applyFont="1" applyFill="1" applyBorder="1" applyAlignment="1">
      <alignment horizontal="center" vertical="center"/>
    </xf>
    <xf numFmtId="2" fontId="4" fillId="11" borderId="26" xfId="0" applyNumberFormat="1" applyFont="1" applyFill="1" applyBorder="1" applyAlignment="1">
      <alignment horizontal="center" vertical="center"/>
    </xf>
    <xf numFmtId="2" fontId="4" fillId="12" borderId="25" xfId="0" applyNumberFormat="1" applyFont="1" applyFill="1" applyBorder="1" applyAlignment="1">
      <alignment horizontal="center" vertical="center"/>
    </xf>
    <xf numFmtId="2" fontId="4" fillId="12" borderId="1" xfId="0" applyNumberFormat="1" applyFont="1" applyFill="1" applyBorder="1" applyAlignment="1">
      <alignment horizontal="center" vertical="center"/>
    </xf>
    <xf numFmtId="2" fontId="4" fillId="12" borderId="26" xfId="0" applyNumberFormat="1" applyFont="1" applyFill="1" applyBorder="1" applyAlignment="1">
      <alignment horizontal="center" vertical="center"/>
    </xf>
    <xf numFmtId="2" fontId="4" fillId="10" borderId="25" xfId="0" applyNumberFormat="1" applyFont="1" applyFill="1" applyBorder="1" applyAlignment="1">
      <alignment horizontal="center" vertical="center"/>
    </xf>
    <xf numFmtId="2" fontId="4" fillId="10" borderId="1" xfId="0" applyNumberFormat="1" applyFont="1" applyFill="1" applyBorder="1" applyAlignment="1">
      <alignment horizontal="center" vertical="center"/>
    </xf>
    <xf numFmtId="2" fontId="4" fillId="10" borderId="26" xfId="0" applyNumberFormat="1" applyFont="1" applyFill="1" applyBorder="1" applyAlignment="1">
      <alignment horizontal="center" vertical="center"/>
    </xf>
    <xf numFmtId="2" fontId="4" fillId="0" borderId="25" xfId="0" applyNumberFormat="1" applyFont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0" borderId="26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2" borderId="25" xfId="0" applyNumberFormat="1" applyFont="1" applyFill="1" applyBorder="1" applyAlignment="1">
      <alignment horizontal="center" vertical="center"/>
    </xf>
    <xf numFmtId="2" fontId="4" fillId="11" borderId="29" xfId="0" applyNumberFormat="1" applyFont="1" applyFill="1" applyBorder="1" applyAlignment="1">
      <alignment horizontal="center" vertical="center"/>
    </xf>
    <xf numFmtId="2" fontId="4" fillId="11" borderId="30" xfId="0" applyNumberFormat="1" applyFont="1" applyFill="1" applyBorder="1" applyAlignment="1">
      <alignment horizontal="center" vertical="center"/>
    </xf>
    <xf numFmtId="2" fontId="4" fillId="11" borderId="31" xfId="0" applyNumberFormat="1" applyFont="1" applyFill="1" applyBorder="1" applyAlignment="1">
      <alignment horizontal="center" vertical="center"/>
    </xf>
    <xf numFmtId="2" fontId="4" fillId="12" borderId="29" xfId="0" applyNumberFormat="1" applyFont="1" applyFill="1" applyBorder="1" applyAlignment="1">
      <alignment horizontal="center" vertical="center"/>
    </xf>
    <xf numFmtId="2" fontId="4" fillId="12" borderId="30" xfId="0" applyNumberFormat="1" applyFont="1" applyFill="1" applyBorder="1" applyAlignment="1">
      <alignment horizontal="center" vertical="center"/>
    </xf>
    <xf numFmtId="2" fontId="4" fillId="12" borderId="31" xfId="0" applyNumberFormat="1" applyFont="1" applyFill="1" applyBorder="1" applyAlignment="1">
      <alignment horizontal="center" vertical="center"/>
    </xf>
    <xf numFmtId="2" fontId="4" fillId="12" borderId="0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63" fillId="13" borderId="14" xfId="1" applyFont="1" applyFill="1" applyBorder="1" applyAlignment="1"/>
    <xf numFmtId="0" fontId="63" fillId="13" borderId="16" xfId="1" applyFont="1" applyFill="1" applyBorder="1" applyAlignment="1"/>
    <xf numFmtId="0" fontId="63" fillId="13" borderId="15" xfId="1" applyFont="1" applyFill="1" applyBorder="1"/>
    <xf numFmtId="0" fontId="64" fillId="2" borderId="47" xfId="1" applyFont="1" applyFill="1" applyBorder="1" applyAlignment="1">
      <alignment horizontal="left" vertical="center"/>
    </xf>
    <xf numFmtId="0" fontId="64" fillId="0" borderId="3" xfId="1" applyNumberFormat="1" applyFont="1" applyBorder="1"/>
    <xf numFmtId="0" fontId="64" fillId="0" borderId="3" xfId="1" applyFont="1" applyBorder="1"/>
    <xf numFmtId="0" fontId="65" fillId="0" borderId="27" xfId="1" applyNumberFormat="1" applyFont="1" applyBorder="1" applyAlignment="1">
      <alignment horizontal="center" vertical="center"/>
    </xf>
    <xf numFmtId="0" fontId="64" fillId="7" borderId="25" xfId="1" applyFont="1" applyFill="1" applyBorder="1" applyAlignment="1">
      <alignment horizontal="left" vertical="center"/>
    </xf>
    <xf numFmtId="0" fontId="64" fillId="0" borderId="1" xfId="1" applyFont="1" applyBorder="1"/>
    <xf numFmtId="0" fontId="64" fillId="0" borderId="1" xfId="1" applyFont="1" applyFill="1" applyBorder="1"/>
    <xf numFmtId="0" fontId="64" fillId="0" borderId="26" xfId="1" applyFont="1" applyBorder="1" applyAlignment="1">
      <alignment horizontal="center"/>
    </xf>
    <xf numFmtId="0" fontId="64" fillId="0" borderId="25" xfId="1" applyFont="1" applyBorder="1" applyAlignment="1">
      <alignment horizontal="left"/>
    </xf>
    <xf numFmtId="0" fontId="64" fillId="0" borderId="29" xfId="1" applyFont="1" applyBorder="1" applyAlignment="1">
      <alignment horizontal="left"/>
    </xf>
    <xf numFmtId="0" fontId="64" fillId="0" borderId="30" xfId="1" applyFont="1" applyBorder="1"/>
    <xf numFmtId="0" fontId="64" fillId="0" borderId="31" xfId="1" applyFont="1" applyBorder="1" applyAlignment="1">
      <alignment horizontal="center"/>
    </xf>
    <xf numFmtId="0" fontId="12" fillId="0" borderId="38" xfId="1" applyFont="1" applyBorder="1"/>
    <xf numFmtId="0" fontId="12" fillId="0" borderId="19" xfId="1" applyFont="1" applyBorder="1"/>
    <xf numFmtId="0" fontId="12" fillId="0" borderId="58" xfId="1" applyFont="1" applyBorder="1"/>
    <xf numFmtId="0" fontId="12" fillId="0" borderId="24" xfId="1" applyFont="1" applyBorder="1"/>
    <xf numFmtId="0" fontId="67" fillId="0" borderId="0" xfId="1" applyFont="1"/>
    <xf numFmtId="0" fontId="12" fillId="0" borderId="69" xfId="1" applyFont="1" applyBorder="1"/>
    <xf numFmtId="0" fontId="12" fillId="0" borderId="28" xfId="1" applyFont="1" applyBorder="1"/>
    <xf numFmtId="0" fontId="66" fillId="0" borderId="62" xfId="1" applyFont="1" applyFill="1" applyBorder="1"/>
    <xf numFmtId="0" fontId="66" fillId="0" borderId="64" xfId="1" applyFont="1" applyBorder="1"/>
    <xf numFmtId="0" fontId="12" fillId="0" borderId="0" xfId="1" applyFont="1" applyBorder="1"/>
    <xf numFmtId="0" fontId="12" fillId="0" borderId="0" xfId="1" applyFont="1"/>
    <xf numFmtId="0" fontId="62" fillId="14" borderId="20" xfId="5" applyFont="1" applyFill="1" applyBorder="1" applyAlignment="1">
      <alignment horizontal="center" vertical="center"/>
    </xf>
    <xf numFmtId="0" fontId="62" fillId="14" borderId="21" xfId="1" applyFont="1" applyFill="1" applyBorder="1" applyAlignment="1">
      <alignment horizontal="center" vertical="center" wrapText="1"/>
    </xf>
    <xf numFmtId="0" fontId="62" fillId="14" borderId="23" xfId="1" applyFont="1" applyFill="1" applyBorder="1" applyAlignment="1">
      <alignment horizontal="center" vertical="center" wrapText="1"/>
    </xf>
    <xf numFmtId="0" fontId="43" fillId="15" borderId="1" xfId="0" applyFont="1" applyFill="1" applyBorder="1" applyAlignment="1">
      <alignment horizontal="left" vertical="center" wrapText="1" indent="1"/>
    </xf>
    <xf numFmtId="0" fontId="0" fillId="2" borderId="1" xfId="0" applyFont="1" applyFill="1" applyBorder="1" applyAlignment="1">
      <alignment horizontal="left" vertical="center" indent="3"/>
    </xf>
    <xf numFmtId="0" fontId="0" fillId="7" borderId="1" xfId="0" applyFont="1" applyFill="1" applyBorder="1" applyAlignment="1">
      <alignment horizontal="left" vertical="center" indent="3"/>
    </xf>
    <xf numFmtId="0" fontId="0" fillId="7" borderId="0" xfId="0" applyFont="1" applyFill="1" applyBorder="1" applyAlignment="1">
      <alignment horizontal="left" vertical="center" indent="3"/>
    </xf>
    <xf numFmtId="2" fontId="43" fillId="2" borderId="0" xfId="0" applyNumberFormat="1" applyFont="1" applyFill="1" applyBorder="1" applyAlignment="1">
      <alignment horizontal="center" vertical="center"/>
    </xf>
    <xf numFmtId="0" fontId="15" fillId="16" borderId="1" xfId="0" applyFont="1" applyFill="1" applyBorder="1"/>
    <xf numFmtId="1" fontId="0" fillId="0" borderId="1" xfId="0" applyNumberFormat="1" applyFont="1" applyBorder="1" applyAlignment="1">
      <alignment horizontal="center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1" fontId="0" fillId="0" borderId="25" xfId="0" applyNumberFormat="1" applyFont="1" applyBorder="1" applyAlignment="1">
      <alignment horizontal="center" vertical="top"/>
    </xf>
    <xf numFmtId="0" fontId="0" fillId="0" borderId="1" xfId="0" applyNumberFormat="1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2" borderId="1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right" indent="1"/>
    </xf>
    <xf numFmtId="0" fontId="0" fillId="2" borderId="1" xfId="0" applyFont="1" applyFill="1" applyBorder="1"/>
    <xf numFmtId="0" fontId="0" fillId="2" borderId="1" xfId="0" applyFill="1" applyBorder="1" applyAlignment="1">
      <alignment horizontal="right" vertical="center" indent="1"/>
    </xf>
    <xf numFmtId="0" fontId="68" fillId="2" borderId="1" xfId="0" applyFont="1" applyFill="1" applyBorder="1" applyAlignment="1">
      <alignment horizontal="center" vertical="center"/>
    </xf>
    <xf numFmtId="0" fontId="69" fillId="0" borderId="1" xfId="0" applyFont="1" applyBorder="1" applyAlignment="1">
      <alignment horizontal="center"/>
    </xf>
    <xf numFmtId="0" fontId="70" fillId="2" borderId="1" xfId="0" applyFont="1" applyFill="1" applyBorder="1" applyAlignment="1">
      <alignment horizontal="right" vertical="center" indent="1"/>
    </xf>
    <xf numFmtId="166" fontId="68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0" fontId="0" fillId="17" borderId="26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2" borderId="31" xfId="0" applyFill="1" applyBorder="1" applyAlignment="1">
      <alignment horizontal="left" vertical="center" wrapText="1" indent="1"/>
    </xf>
    <xf numFmtId="0" fontId="71" fillId="16" borderId="1" xfId="0" applyFont="1" applyFill="1" applyBorder="1"/>
    <xf numFmtId="0" fontId="60" fillId="16" borderId="1" xfId="0" applyFont="1" applyFill="1" applyBorder="1"/>
    <xf numFmtId="0" fontId="0" fillId="0" borderId="0" xfId="0"/>
    <xf numFmtId="0" fontId="15" fillId="2" borderId="3" xfId="0" applyFont="1" applyFill="1" applyBorder="1" applyAlignment="1">
      <alignment horizontal="center" vertical="center"/>
    </xf>
    <xf numFmtId="1" fontId="40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9" fillId="2" borderId="44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0" fillId="0" borderId="0" xfId="0"/>
    <xf numFmtId="0" fontId="19" fillId="0" borderId="1" xfId="0" applyFont="1" applyFill="1" applyBorder="1" applyAlignment="1">
      <alignment horizontal="center"/>
    </xf>
    <xf numFmtId="0" fontId="9" fillId="3" borderId="6" xfId="2" applyFont="1" applyFill="1" applyBorder="1" applyAlignment="1">
      <alignment horizontal="left" vertical="center" wrapText="1"/>
    </xf>
    <xf numFmtId="0" fontId="9" fillId="0" borderId="1" xfId="0" applyFont="1" applyFill="1" applyBorder="1"/>
    <xf numFmtId="0" fontId="9" fillId="3" borderId="55" xfId="2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horizontal="left" vertical="center" wrapText="1"/>
    </xf>
    <xf numFmtId="0" fontId="9" fillId="3" borderId="56" xfId="2" applyFont="1" applyFill="1" applyBorder="1" applyAlignment="1">
      <alignment horizontal="left" vertical="center" wrapText="1"/>
    </xf>
    <xf numFmtId="0" fontId="9" fillId="0" borderId="2" xfId="0" applyFont="1" applyFill="1" applyBorder="1"/>
    <xf numFmtId="1" fontId="9" fillId="2" borderId="4" xfId="0" applyNumberFormat="1" applyFont="1" applyFill="1" applyBorder="1" applyAlignment="1">
      <alignment horizontal="center" vertical="center"/>
    </xf>
    <xf numFmtId="1" fontId="40" fillId="2" borderId="44" xfId="0" applyNumberFormat="1" applyFont="1" applyFill="1" applyBorder="1" applyAlignment="1">
      <alignment horizontal="center" vertical="center"/>
    </xf>
    <xf numFmtId="1" fontId="40" fillId="2" borderId="59" xfId="0" applyNumberFormat="1" applyFont="1" applyFill="1" applyBorder="1" applyAlignment="1">
      <alignment horizontal="center" vertical="center"/>
    </xf>
    <xf numFmtId="0" fontId="9" fillId="3" borderId="71" xfId="2" applyFont="1" applyFill="1" applyBorder="1" applyAlignment="1">
      <alignment horizontal="left" vertical="center" wrapText="1"/>
    </xf>
    <xf numFmtId="0" fontId="9" fillId="3" borderId="72" xfId="2" applyFont="1" applyFill="1" applyBorder="1" applyAlignment="1">
      <alignment horizontal="left" vertical="center" wrapText="1"/>
    </xf>
    <xf numFmtId="0" fontId="9" fillId="2" borderId="55" xfId="2" applyFont="1" applyFill="1" applyBorder="1" applyAlignment="1">
      <alignment horizontal="left" vertical="center" wrapText="1"/>
    </xf>
    <xf numFmtId="0" fontId="9" fillId="2" borderId="2" xfId="2" applyFont="1" applyFill="1" applyBorder="1" applyAlignment="1">
      <alignment horizontal="left" vertical="center" wrapText="1"/>
    </xf>
    <xf numFmtId="0" fontId="9" fillId="2" borderId="56" xfId="2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/>
    </xf>
    <xf numFmtId="0" fontId="4" fillId="0" borderId="0" xfId="0" applyFont="1"/>
    <xf numFmtId="0" fontId="0" fillId="0" borderId="0" xfId="0"/>
    <xf numFmtId="0" fontId="22" fillId="0" borderId="8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/>
    <xf numFmtId="0" fontId="0" fillId="0" borderId="0" xfId="0" applyBorder="1"/>
    <xf numFmtId="1" fontId="3" fillId="2" borderId="37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1" fontId="3" fillId="2" borderId="34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" fontId="3" fillId="2" borderId="43" xfId="0" applyNumberFormat="1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/>
    </xf>
    <xf numFmtId="1" fontId="3" fillId="2" borderId="17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40" fillId="3" borderId="45" xfId="2" applyFont="1" applyFill="1" applyBorder="1" applyAlignment="1">
      <alignment horizontal="center" vertical="center"/>
    </xf>
    <xf numFmtId="0" fontId="40" fillId="3" borderId="47" xfId="2" applyFont="1" applyFill="1" applyBorder="1" applyAlignment="1">
      <alignment horizontal="center" vertical="center"/>
    </xf>
    <xf numFmtId="0" fontId="40" fillId="3" borderId="46" xfId="2" applyFont="1" applyFill="1" applyBorder="1" applyAlignment="1">
      <alignment horizontal="center" vertical="center"/>
    </xf>
    <xf numFmtId="0" fontId="40" fillId="3" borderId="27" xfId="2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49" fontId="3" fillId="2" borderId="37" xfId="0" applyNumberFormat="1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49" fontId="3" fillId="2" borderId="19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" fontId="9" fillId="2" borderId="43" xfId="0" applyNumberFormat="1" applyFont="1" applyFill="1" applyBorder="1" applyAlignment="1">
      <alignment horizontal="center" vertical="center"/>
    </xf>
    <xf numFmtId="1" fontId="9" fillId="2" borderId="44" xfId="0" applyNumberFormat="1" applyFont="1" applyFill="1" applyBorder="1" applyAlignment="1">
      <alignment horizontal="center" vertical="center"/>
    </xf>
    <xf numFmtId="1" fontId="9" fillId="2" borderId="17" xfId="0" applyNumberFormat="1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2" borderId="47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1" fontId="3" fillId="2" borderId="48" xfId="0" applyNumberFormat="1" applyFont="1" applyFill="1" applyBorder="1" applyAlignment="1">
      <alignment horizontal="center" vertical="center" wrapText="1"/>
    </xf>
    <xf numFmtId="1" fontId="3" fillId="2" borderId="35" xfId="0" applyNumberFormat="1" applyFont="1" applyFill="1" applyBorder="1" applyAlignment="1">
      <alignment horizontal="center" vertical="center" wrapText="1"/>
    </xf>
    <xf numFmtId="49" fontId="3" fillId="2" borderId="49" xfId="0" applyNumberFormat="1" applyFont="1" applyFill="1" applyBorder="1" applyAlignment="1">
      <alignment horizontal="center" vertical="center" wrapText="1"/>
    </xf>
    <xf numFmtId="49" fontId="3" fillId="2" borderId="50" xfId="0" applyNumberFormat="1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/>
    </xf>
    <xf numFmtId="1" fontId="3" fillId="2" borderId="43" xfId="0" applyNumberFormat="1" applyFont="1" applyFill="1" applyBorder="1" applyAlignment="1">
      <alignment horizontal="center" vertical="center" wrapText="1"/>
    </xf>
    <xf numFmtId="1" fontId="3" fillId="2" borderId="44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9" fillId="2" borderId="20" xfId="0" applyNumberFormat="1" applyFont="1" applyFill="1" applyBorder="1" applyAlignment="1">
      <alignment horizontal="center" vertical="center"/>
    </xf>
    <xf numFmtId="1" fontId="9" fillId="2" borderId="25" xfId="0" applyNumberFormat="1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15" fillId="3" borderId="45" xfId="2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3" borderId="46" xfId="2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11" fillId="0" borderId="0" xfId="1" applyFont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3" fillId="2" borderId="20" xfId="0" applyNumberFormat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/>
    </xf>
    <xf numFmtId="0" fontId="3" fillId="2" borderId="57" xfId="0" applyFont="1" applyFill="1" applyBorder="1" applyAlignment="1">
      <alignment horizontal="center" vertical="center"/>
    </xf>
    <xf numFmtId="0" fontId="3" fillId="3" borderId="60" xfId="2" applyFont="1" applyFill="1" applyBorder="1" applyAlignment="1">
      <alignment horizontal="center" vertical="center" wrapText="1"/>
    </xf>
    <xf numFmtId="0" fontId="3" fillId="3" borderId="61" xfId="2" applyFont="1" applyFill="1" applyBorder="1" applyAlignment="1">
      <alignment horizontal="center" vertical="center" wrapText="1"/>
    </xf>
    <xf numFmtId="0" fontId="3" fillId="3" borderId="38" xfId="2" applyFont="1" applyFill="1" applyBorder="1" applyAlignment="1">
      <alignment horizontal="center" vertical="center" wrapText="1"/>
    </xf>
    <xf numFmtId="0" fontId="3" fillId="3" borderId="39" xfId="2" applyFont="1" applyFill="1" applyBorder="1" applyAlignment="1">
      <alignment horizontal="center" vertical="center" wrapText="1"/>
    </xf>
    <xf numFmtId="1" fontId="9" fillId="2" borderId="60" xfId="0" applyNumberFormat="1" applyFont="1" applyFill="1" applyBorder="1" applyAlignment="1">
      <alignment horizontal="center" vertical="center"/>
    </xf>
    <xf numFmtId="1" fontId="9" fillId="2" borderId="70" xfId="0" applyNumberFormat="1" applyFont="1" applyFill="1" applyBorder="1" applyAlignment="1">
      <alignment horizontal="center" vertical="center"/>
    </xf>
    <xf numFmtId="1" fontId="9" fillId="2" borderId="61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/>
    </xf>
    <xf numFmtId="0" fontId="5" fillId="0" borderId="42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0" fillId="3" borderId="25" xfId="2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0" fillId="3" borderId="26" xfId="2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9" fillId="3" borderId="60" xfId="2" applyFont="1" applyFill="1" applyBorder="1" applyAlignment="1">
      <alignment horizontal="center" vertical="center" wrapText="1"/>
    </xf>
    <xf numFmtId="0" fontId="9" fillId="3" borderId="61" xfId="2" applyFont="1" applyFill="1" applyBorder="1" applyAlignment="1">
      <alignment horizontal="center" vertical="center" wrapText="1"/>
    </xf>
    <xf numFmtId="0" fontId="45" fillId="2" borderId="62" xfId="0" applyFont="1" applyFill="1" applyBorder="1" applyAlignment="1">
      <alignment horizontal="center" vertical="center"/>
    </xf>
    <xf numFmtId="0" fontId="45" fillId="2" borderId="48" xfId="0" applyFont="1" applyFill="1" applyBorder="1" applyAlignment="1">
      <alignment horizontal="center" vertical="center"/>
    </xf>
    <xf numFmtId="0" fontId="45" fillId="2" borderId="66" xfId="0" applyFont="1" applyFill="1" applyBorder="1" applyAlignment="1">
      <alignment horizontal="center" vertical="center"/>
    </xf>
    <xf numFmtId="165" fontId="57" fillId="8" borderId="20" xfId="0" applyNumberFormat="1" applyFont="1" applyFill="1" applyBorder="1" applyAlignment="1">
      <alignment horizontal="center" vertical="center" wrapText="1"/>
    </xf>
    <xf numFmtId="0" fontId="57" fillId="8" borderId="23" xfId="0" applyFont="1" applyFill="1" applyBorder="1" applyAlignme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9" fillId="2" borderId="20" xfId="0" applyNumberFormat="1" applyFont="1" applyFill="1" applyBorder="1" applyAlignment="1">
      <alignment horizontal="center" vertical="center" wrapText="1"/>
    </xf>
    <xf numFmtId="1" fontId="9" fillId="2" borderId="25" xfId="0" applyNumberFormat="1" applyFont="1" applyFill="1" applyBorder="1" applyAlignment="1">
      <alignment horizontal="center" vertical="center" wrapText="1"/>
    </xf>
    <xf numFmtId="1" fontId="9" fillId="2" borderId="29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1" fontId="40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165" fontId="57" fillId="8" borderId="1" xfId="0" applyNumberFormat="1" applyFont="1" applyFill="1" applyBorder="1" applyAlignment="1">
      <alignment horizontal="center" vertical="center" wrapText="1"/>
    </xf>
    <xf numFmtId="0" fontId="57" fillId="8" borderId="1" xfId="0" applyFont="1" applyFill="1" applyBorder="1" applyAlignment="1"/>
    <xf numFmtId="1" fontId="9" fillId="2" borderId="43" xfId="0" applyNumberFormat="1" applyFont="1" applyFill="1" applyBorder="1" applyAlignment="1">
      <alignment horizontal="center" vertical="center" wrapText="1"/>
    </xf>
    <xf numFmtId="1" fontId="9" fillId="2" borderId="44" xfId="0" applyNumberFormat="1" applyFont="1" applyFill="1" applyBorder="1" applyAlignment="1">
      <alignment horizontal="center" vertical="center" wrapText="1"/>
    </xf>
    <xf numFmtId="1" fontId="9" fillId="2" borderId="13" xfId="0" applyNumberFormat="1" applyFont="1" applyFill="1" applyBorder="1" applyAlignment="1">
      <alignment horizontal="center" vertical="center" wrapText="1"/>
    </xf>
    <xf numFmtId="1" fontId="9" fillId="2" borderId="17" xfId="0" applyNumberFormat="1" applyFont="1" applyFill="1" applyBorder="1" applyAlignment="1">
      <alignment horizontal="center" vertical="center" wrapText="1"/>
    </xf>
    <xf numFmtId="0" fontId="4" fillId="0" borderId="7" xfId="0" applyFont="1" applyBorder="1"/>
    <xf numFmtId="0" fontId="0" fillId="0" borderId="7" xfId="0" applyBorder="1"/>
    <xf numFmtId="0" fontId="3" fillId="2" borderId="14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1" fontId="9" fillId="2" borderId="19" xfId="0" applyNumberFormat="1" applyFont="1" applyFill="1" applyBorder="1" applyAlignment="1">
      <alignment horizontal="center" vertical="center"/>
    </xf>
    <xf numFmtId="1" fontId="9" fillId="2" borderId="24" xfId="0" applyNumberFormat="1" applyFont="1" applyFill="1" applyBorder="1" applyAlignment="1">
      <alignment horizontal="center" vertical="center"/>
    </xf>
    <xf numFmtId="1" fontId="9" fillId="2" borderId="28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2" borderId="70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3" fillId="3" borderId="60" xfId="2" applyFont="1" applyFill="1" applyBorder="1" applyAlignment="1">
      <alignment horizontal="center" vertical="center"/>
    </xf>
    <xf numFmtId="0" fontId="3" fillId="3" borderId="61" xfId="2" applyFont="1" applyFill="1" applyBorder="1" applyAlignment="1">
      <alignment horizontal="center" vertical="center"/>
    </xf>
    <xf numFmtId="1" fontId="9" fillId="2" borderId="13" xfId="0" applyNumberFormat="1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1" fontId="40" fillId="2" borderId="45" xfId="0" applyNumberFormat="1" applyFont="1" applyFill="1" applyBorder="1" applyAlignment="1">
      <alignment horizontal="center" vertical="center"/>
    </xf>
    <xf numFmtId="1" fontId="40" fillId="2" borderId="46" xfId="0" applyNumberFormat="1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1" fontId="9" fillId="2" borderId="29" xfId="0" applyNumberFormat="1" applyFont="1" applyFill="1" applyBorder="1" applyAlignment="1">
      <alignment horizontal="center" vertical="center"/>
    </xf>
    <xf numFmtId="0" fontId="9" fillId="3" borderId="72" xfId="2" applyFont="1" applyFill="1" applyBorder="1" applyAlignment="1">
      <alignment horizontal="center" vertical="center" wrapText="1"/>
    </xf>
    <xf numFmtId="0" fontId="9" fillId="3" borderId="71" xfId="2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" fontId="9" fillId="2" borderId="38" xfId="0" applyNumberFormat="1" applyFont="1" applyFill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/>
    </xf>
    <xf numFmtId="0" fontId="9" fillId="0" borderId="0" xfId="0" applyFont="1" applyFill="1" applyAlignment="1"/>
    <xf numFmtId="1" fontId="9" fillId="0" borderId="0" xfId="0" applyNumberFormat="1" applyFont="1" applyBorder="1" applyAlignment="1">
      <alignment horizontal="left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5" fillId="0" borderId="3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/>
    </xf>
    <xf numFmtId="0" fontId="15" fillId="2" borderId="38" xfId="2" applyFont="1" applyFill="1" applyBorder="1" applyAlignment="1">
      <alignment horizontal="center" vertical="center" wrapText="1"/>
    </xf>
    <xf numFmtId="0" fontId="15" fillId="2" borderId="57" xfId="2" applyFont="1" applyFill="1" applyBorder="1" applyAlignment="1">
      <alignment horizontal="center" vertical="center" wrapText="1"/>
    </xf>
    <xf numFmtId="0" fontId="4" fillId="0" borderId="0" xfId="0" applyFont="1" applyBorder="1" applyAlignment="1"/>
    <xf numFmtId="0" fontId="5" fillId="0" borderId="62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49" fontId="37" fillId="0" borderId="1" xfId="0" applyNumberFormat="1" applyFont="1" applyBorder="1" applyAlignment="1">
      <alignment horizontal="center" vertical="center"/>
    </xf>
    <xf numFmtId="49" fontId="37" fillId="0" borderId="8" xfId="0" applyNumberFormat="1" applyFont="1" applyBorder="1" applyAlignment="1">
      <alignment horizontal="center" vertical="center"/>
    </xf>
    <xf numFmtId="49" fontId="37" fillId="0" borderId="9" xfId="0" applyNumberFormat="1" applyFont="1" applyBorder="1" applyAlignment="1">
      <alignment horizontal="center" vertical="center"/>
    </xf>
    <xf numFmtId="49" fontId="37" fillId="0" borderId="2" xfId="0" applyNumberFormat="1" applyFont="1" applyBorder="1" applyAlignment="1">
      <alignment horizontal="center" vertical="center"/>
    </xf>
    <xf numFmtId="49" fontId="38" fillId="0" borderId="1" xfId="0" applyNumberFormat="1" applyFont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4" fillId="0" borderId="0" xfId="0" applyFont="1" applyBorder="1"/>
    <xf numFmtId="49" fontId="3" fillId="2" borderId="38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/>
    </xf>
    <xf numFmtId="0" fontId="0" fillId="0" borderId="38" xfId="0" applyFont="1" applyBorder="1" applyAlignment="1">
      <alignment horizontal="center" vertical="center" wrapText="1"/>
    </xf>
    <xf numFmtId="0" fontId="0" fillId="0" borderId="58" xfId="0" applyFont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0" fontId="1" fillId="0" borderId="1" xfId="4" applyFont="1" applyBorder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26" xfId="4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8" xfId="0" applyFill="1" applyBorder="1" applyAlignment="1">
      <alignment horizontal="left" vertical="center" wrapText="1" indent="18"/>
    </xf>
    <xf numFmtId="0" fontId="0" fillId="2" borderId="9" xfId="0" applyFill="1" applyBorder="1" applyAlignment="1">
      <alignment horizontal="left" vertical="center" indent="18"/>
    </xf>
    <xf numFmtId="0" fontId="0" fillId="2" borderId="2" xfId="0" applyFill="1" applyBorder="1" applyAlignment="1">
      <alignment horizontal="left" vertical="center" indent="18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49" fillId="5" borderId="25" xfId="4" applyFont="1" applyFill="1" applyBorder="1" applyAlignment="1">
      <alignment horizontal="center" vertical="center" wrapText="1"/>
    </xf>
    <xf numFmtId="0" fontId="45" fillId="5" borderId="1" xfId="4" applyFont="1" applyFill="1" applyBorder="1" applyAlignment="1">
      <alignment horizontal="center" vertical="center"/>
    </xf>
    <xf numFmtId="0" fontId="45" fillId="5" borderId="26" xfId="4" applyFont="1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43" fillId="5" borderId="25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/>
    </xf>
    <xf numFmtId="0" fontId="43" fillId="5" borderId="26" xfId="0" applyFont="1" applyFill="1" applyBorder="1" applyAlignment="1">
      <alignment horizontal="center" vertical="center"/>
    </xf>
    <xf numFmtId="0" fontId="43" fillId="5" borderId="1" xfId="0" applyFont="1" applyFill="1" applyBorder="1" applyAlignment="1">
      <alignment horizontal="center"/>
    </xf>
    <xf numFmtId="0" fontId="43" fillId="5" borderId="26" xfId="0" applyFont="1" applyFill="1" applyBorder="1" applyAlignment="1">
      <alignment horizontal="center"/>
    </xf>
    <xf numFmtId="0" fontId="0" fillId="2" borderId="25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33" xfId="0" applyFont="1" applyFill="1" applyBorder="1" applyAlignment="1">
      <alignment horizontal="center"/>
    </xf>
    <xf numFmtId="0" fontId="0" fillId="7" borderId="25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/>
    </xf>
    <xf numFmtId="0" fontId="0" fillId="7" borderId="26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4" fillId="2" borderId="2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4" fillId="7" borderId="25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3" fillId="6" borderId="25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43" fillId="6" borderId="26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47" fillId="0" borderId="11" xfId="0" applyFont="1" applyBorder="1" applyAlignment="1">
      <alignment horizontal="center" vertical="center" textRotation="90"/>
    </xf>
    <xf numFmtId="0" fontId="47" fillId="0" borderId="8" xfId="0" applyFont="1" applyBorder="1" applyAlignment="1">
      <alignment horizontal="center" vertical="center" textRotation="90"/>
    </xf>
    <xf numFmtId="0" fontId="0" fillId="2" borderId="0" xfId="0" applyFont="1" applyFill="1" applyBorder="1" applyAlignment="1">
      <alignment horizontal="center" vertical="center" wrapText="1"/>
    </xf>
    <xf numFmtId="0" fontId="0" fillId="2" borderId="45" xfId="0" applyFont="1" applyFill="1" applyBorder="1" applyAlignment="1">
      <alignment horizontal="center" vertical="center"/>
    </xf>
    <xf numFmtId="0" fontId="0" fillId="2" borderId="44" xfId="0" applyFont="1" applyFill="1" applyBorder="1" applyAlignment="1">
      <alignment horizontal="center" vertical="center"/>
    </xf>
    <xf numFmtId="0" fontId="0" fillId="2" borderId="47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2" fontId="43" fillId="2" borderId="46" xfId="0" applyNumberFormat="1" applyFont="1" applyFill="1" applyBorder="1" applyAlignment="1">
      <alignment horizontal="center" vertical="center"/>
    </xf>
    <xf numFmtId="2" fontId="43" fillId="2" borderId="59" xfId="0" applyNumberFormat="1" applyFont="1" applyFill="1" applyBorder="1" applyAlignment="1">
      <alignment horizontal="center" vertical="center"/>
    </xf>
    <xf numFmtId="2" fontId="43" fillId="2" borderId="27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 wrapText="1"/>
    </xf>
    <xf numFmtId="0" fontId="66" fillId="0" borderId="0" xfId="1" applyFont="1" applyBorder="1" applyAlignment="1">
      <alignment horizontal="center"/>
    </xf>
    <xf numFmtId="49" fontId="72" fillId="0" borderId="1" xfId="0" applyNumberFormat="1" applyFont="1" applyBorder="1" applyAlignment="1">
      <alignment horizontal="center" vertical="top" wrapText="1"/>
    </xf>
    <xf numFmtId="0" fontId="20" fillId="0" borderId="1" xfId="0" applyFont="1" applyBorder="1"/>
    <xf numFmtId="0" fontId="72" fillId="18" borderId="1" xfId="0" applyFont="1" applyFill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6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18.jpeg"/><Relationship Id="rId2" Type="http://schemas.openxmlformats.org/officeDocument/2006/relationships/image" Target="../media/image24.png"/><Relationship Id="rId1" Type="http://schemas.openxmlformats.org/officeDocument/2006/relationships/image" Target="../media/image13.jpeg"/><Relationship Id="rId6" Type="http://schemas.openxmlformats.org/officeDocument/2006/relationships/image" Target="../media/image17.jpeg"/><Relationship Id="rId5" Type="http://schemas.openxmlformats.org/officeDocument/2006/relationships/image" Target="../media/image4.png"/><Relationship Id="rId4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4" Type="http://schemas.openxmlformats.org/officeDocument/2006/relationships/image" Target="../media/image30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&#1055;&#1056;&#1040;&#1049;&#1057;%20&#1051;&#1048;&#1057;&#1058;%20FOROOM%2013.07..2015.x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8.jpeg"/><Relationship Id="rId6" Type="http://schemas.openxmlformats.org/officeDocument/2006/relationships/image" Target="../media/image10.jpeg"/><Relationship Id="rId5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4.png"/><Relationship Id="rId1" Type="http://schemas.openxmlformats.org/officeDocument/2006/relationships/image" Target="../media/image1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8.jpeg"/><Relationship Id="rId2" Type="http://schemas.openxmlformats.org/officeDocument/2006/relationships/image" Target="../media/image14.png"/><Relationship Id="rId1" Type="http://schemas.openxmlformats.org/officeDocument/2006/relationships/image" Target="../media/image13.jpeg"/><Relationship Id="rId6" Type="http://schemas.openxmlformats.org/officeDocument/2006/relationships/image" Target="../media/image17.jpeg"/><Relationship Id="rId5" Type="http://schemas.openxmlformats.org/officeDocument/2006/relationships/image" Target="../media/image4.pn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0.png"/><Relationship Id="rId7" Type="http://schemas.openxmlformats.org/officeDocument/2006/relationships/image" Target="../media/image15.png"/><Relationship Id="rId12" Type="http://schemas.openxmlformats.org/officeDocument/2006/relationships/image" Target="../media/image18.jpeg"/><Relationship Id="rId2" Type="http://schemas.openxmlformats.org/officeDocument/2006/relationships/image" Target="../media/image19.png"/><Relationship Id="rId1" Type="http://schemas.openxmlformats.org/officeDocument/2006/relationships/image" Target="../media/image13.jpeg"/><Relationship Id="rId6" Type="http://schemas.openxmlformats.org/officeDocument/2006/relationships/image" Target="../media/image23.png"/><Relationship Id="rId11" Type="http://schemas.openxmlformats.org/officeDocument/2006/relationships/image" Target="../media/image17.jpeg"/><Relationship Id="rId5" Type="http://schemas.openxmlformats.org/officeDocument/2006/relationships/image" Target="../media/image22.png"/><Relationship Id="rId10" Type="http://schemas.openxmlformats.org/officeDocument/2006/relationships/image" Target="../media/image4.png"/><Relationship Id="rId4" Type="http://schemas.openxmlformats.org/officeDocument/2006/relationships/image" Target="../media/image21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8.jpeg"/><Relationship Id="rId2" Type="http://schemas.openxmlformats.org/officeDocument/2006/relationships/image" Target="../media/image14.png"/><Relationship Id="rId1" Type="http://schemas.openxmlformats.org/officeDocument/2006/relationships/image" Target="../media/image13.jpeg"/><Relationship Id="rId6" Type="http://schemas.openxmlformats.org/officeDocument/2006/relationships/image" Target="../media/image17.jpeg"/><Relationship Id="rId5" Type="http://schemas.openxmlformats.org/officeDocument/2006/relationships/image" Target="../media/image4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492124</xdr:colOff>
      <xdr:row>0</xdr:row>
      <xdr:rowOff>266142</xdr:rowOff>
    </xdr:from>
    <xdr:to>
      <xdr:col>8</xdr:col>
      <xdr:colOff>1225549</xdr:colOff>
      <xdr:row>2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3649" y="266142"/>
          <a:ext cx="1343025" cy="4387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38100</xdr:rowOff>
    </xdr:from>
    <xdr:to>
      <xdr:col>22</xdr:col>
      <xdr:colOff>577382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6623</xdr:colOff>
      <xdr:row>90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129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6623</xdr:colOff>
      <xdr:row>94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948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5666</xdr:colOff>
      <xdr:row>98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9388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6623</xdr:colOff>
      <xdr:row>99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57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5666</xdr:colOff>
      <xdr:row>100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579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6623</xdr:colOff>
      <xdr:row>101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5666</xdr:colOff>
      <xdr:row>103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3485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389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6623</xdr:colOff>
      <xdr:row>104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7485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5666</xdr:colOff>
      <xdr:row>105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1486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6623</xdr:colOff>
      <xdr:row>90</xdr:row>
      <xdr:rowOff>149016</xdr:rowOff>
    </xdr:to>
    <xdr:pic>
      <xdr:nvPicPr>
        <xdr:cNvPr id="6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4338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6623</xdr:colOff>
      <xdr:row>94</xdr:row>
      <xdr:rowOff>168066</xdr:rowOff>
    </xdr:to>
    <xdr:pic>
      <xdr:nvPicPr>
        <xdr:cNvPr id="6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653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5666</xdr:colOff>
      <xdr:row>98</xdr:row>
      <xdr:rowOff>158541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8341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6623</xdr:colOff>
      <xdr:row>99</xdr:row>
      <xdr:rowOff>177591</xdr:rowOff>
    </xdr:to>
    <xdr:pic>
      <xdr:nvPicPr>
        <xdr:cNvPr id="6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062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5666</xdr:colOff>
      <xdr:row>100</xdr:row>
      <xdr:rowOff>177591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628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6623</xdr:colOff>
      <xdr:row>101</xdr:row>
      <xdr:rowOff>168066</xdr:rowOff>
    </xdr:to>
    <xdr:pic>
      <xdr:nvPicPr>
        <xdr:cNvPr id="6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53309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5666</xdr:colOff>
      <xdr:row>103</xdr:row>
      <xdr:rowOff>168066</xdr:rowOff>
    </xdr:to>
    <xdr:pic>
      <xdr:nvPicPr>
        <xdr:cNvPr id="6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85335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0437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437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437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6623</xdr:colOff>
      <xdr:row>104</xdr:row>
      <xdr:rowOff>168066</xdr:rowOff>
    </xdr:to>
    <xdr:pic>
      <xdr:nvPicPr>
        <xdr:cNvPr id="7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0533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5666</xdr:colOff>
      <xdr:row>105</xdr:row>
      <xdr:rowOff>168066</xdr:rowOff>
    </xdr:to>
    <xdr:pic>
      <xdr:nvPicPr>
        <xdr:cNvPr id="7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534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7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8246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7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533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45343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7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872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2725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7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4630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79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2727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853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253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453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8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672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84" name="Рисунок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8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49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86" name="Рисунок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88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858448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8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7204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9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1946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9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5947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9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9852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9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9385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9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97853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9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10584392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9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09950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9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395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2195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25" y="8562975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25" y="8953500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25" y="8953500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25" y="975360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25" y="9753600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8525" y="9753600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2385675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339917"/>
          <a:ext cx="22392" cy="4260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23846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23846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21525" y="10742083"/>
          <a:ext cx="22392" cy="4365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190500</xdr:colOff>
      <xdr:row>0</xdr:row>
      <xdr:rowOff>38100</xdr:rowOff>
    </xdr:from>
    <xdr:to>
      <xdr:col>21</xdr:col>
      <xdr:colOff>573088</xdr:colOff>
      <xdr:row>2</xdr:row>
      <xdr:rowOff>198749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38100"/>
          <a:ext cx="992188" cy="6559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400050</xdr:colOff>
      <xdr:row>0</xdr:row>
      <xdr:rowOff>19050</xdr:rowOff>
    </xdr:from>
    <xdr:to>
      <xdr:col>21</xdr:col>
      <xdr:colOff>436563</xdr:colOff>
      <xdr:row>2</xdr:row>
      <xdr:rowOff>174936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9050"/>
          <a:ext cx="1065213" cy="6511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285750</xdr:colOff>
      <xdr:row>0</xdr:row>
      <xdr:rowOff>28575</xdr:rowOff>
    </xdr:from>
    <xdr:to>
      <xdr:col>24</xdr:col>
      <xdr:colOff>398463</xdr:colOff>
      <xdr:row>2</xdr:row>
      <xdr:rowOff>184461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575"/>
          <a:ext cx="989013" cy="6511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140806</xdr:colOff>
      <xdr:row>62</xdr:row>
      <xdr:rowOff>19050</xdr:rowOff>
    </xdr:from>
    <xdr:to>
      <xdr:col>18</xdr:col>
      <xdr:colOff>61913</xdr:colOff>
      <xdr:row>96</xdr:row>
      <xdr:rowOff>76200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006" y="12868275"/>
          <a:ext cx="6731482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224313</xdr:colOff>
      <xdr:row>140</xdr:row>
      <xdr:rowOff>65916</xdr:rowOff>
    </xdr:from>
    <xdr:to>
      <xdr:col>23</xdr:col>
      <xdr:colOff>133010</xdr:colOff>
      <xdr:row>154</xdr:row>
      <xdr:rowOff>140967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913" y="27783666"/>
          <a:ext cx="10433822" cy="274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188326</xdr:colOff>
      <xdr:row>125</xdr:row>
      <xdr:rowOff>96180</xdr:rowOff>
    </xdr:from>
    <xdr:to>
      <xdr:col>23</xdr:col>
      <xdr:colOff>110414</xdr:colOff>
      <xdr:row>139</xdr:row>
      <xdr:rowOff>69674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926" y="24956430"/>
          <a:ext cx="10447213" cy="2640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67234</xdr:colOff>
      <xdr:row>116</xdr:row>
      <xdr:rowOff>84266</xdr:rowOff>
    </xdr:from>
    <xdr:to>
      <xdr:col>22</xdr:col>
      <xdr:colOff>482439</xdr:colOff>
      <xdr:row>125</xdr:row>
      <xdr:rowOff>125259</xdr:rowOff>
    </xdr:to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834" y="23230016"/>
          <a:ext cx="10321205" cy="1755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2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3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4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5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6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7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6672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36</xdr:row>
      <xdr:rowOff>38099</xdr:rowOff>
    </xdr:from>
    <xdr:to>
      <xdr:col>9</xdr:col>
      <xdr:colOff>1707</xdr:colOff>
      <xdr:row>41</xdr:row>
      <xdr:rowOff>9524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7315199"/>
          <a:ext cx="1325682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567710</xdr:colOff>
      <xdr:row>0</xdr:row>
      <xdr:rowOff>131506</xdr:rowOff>
    </xdr:from>
    <xdr:to>
      <xdr:col>4</xdr:col>
      <xdr:colOff>826444</xdr:colOff>
      <xdr:row>1</xdr:row>
      <xdr:rowOff>243320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619" y="131506"/>
          <a:ext cx="864870" cy="3542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480105</xdr:colOff>
      <xdr:row>0</xdr:row>
      <xdr:rowOff>37193</xdr:rowOff>
    </xdr:from>
    <xdr:to>
      <xdr:col>15</xdr:col>
      <xdr:colOff>862693</xdr:colOff>
      <xdr:row>2</xdr:row>
      <xdr:rowOff>197842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6605" y="37193"/>
          <a:ext cx="992188" cy="65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89</xdr:row>
      <xdr:rowOff>47626</xdr:rowOff>
    </xdr:from>
    <xdr:to>
      <xdr:col>2</xdr:col>
      <xdr:colOff>3810</xdr:colOff>
      <xdr:row>89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51828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93</xdr:row>
      <xdr:rowOff>47626</xdr:rowOff>
    </xdr:from>
    <xdr:to>
      <xdr:col>2</xdr:col>
      <xdr:colOff>0</xdr:colOff>
      <xdr:row>93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9829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97</xdr:row>
      <xdr:rowOff>38101</xdr:rowOff>
    </xdr:from>
    <xdr:to>
      <xdr:col>2</xdr:col>
      <xdr:colOff>0</xdr:colOff>
      <xdr:row>97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7735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98</xdr:row>
      <xdr:rowOff>47626</xdr:rowOff>
    </xdr:from>
    <xdr:to>
      <xdr:col>2</xdr:col>
      <xdr:colOff>0</xdr:colOff>
      <xdr:row>98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98307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99</xdr:row>
      <xdr:rowOff>47626</xdr:rowOff>
    </xdr:from>
    <xdr:to>
      <xdr:col>2</xdr:col>
      <xdr:colOff>0</xdr:colOff>
      <xdr:row>99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1831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100</xdr:row>
      <xdr:rowOff>57151</xdr:rowOff>
    </xdr:from>
    <xdr:to>
      <xdr:col>2</xdr:col>
      <xdr:colOff>0</xdr:colOff>
      <xdr:row>100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3926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7927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9927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81927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97</xdr:row>
      <xdr:rowOff>47626</xdr:rowOff>
    </xdr:from>
    <xdr:to>
      <xdr:col>2</xdr:col>
      <xdr:colOff>3810</xdr:colOff>
      <xdr:row>97</xdr:row>
      <xdr:rowOff>164212</xdr:rowOff>
    </xdr:to>
    <xdr:pic>
      <xdr:nvPicPr>
        <xdr:cNvPr id="14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9888201"/>
          <a:ext cx="381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101</xdr:row>
      <xdr:rowOff>47626</xdr:rowOff>
    </xdr:from>
    <xdr:to>
      <xdr:col>2</xdr:col>
      <xdr:colOff>0</xdr:colOff>
      <xdr:row>101</xdr:row>
      <xdr:rowOff>164212</xdr:rowOff>
    </xdr:to>
    <xdr:pic>
      <xdr:nvPicPr>
        <xdr:cNvPr id="146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0688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105</xdr:row>
      <xdr:rowOff>38101</xdr:rowOff>
    </xdr:from>
    <xdr:to>
      <xdr:col>2</xdr:col>
      <xdr:colOff>0</xdr:colOff>
      <xdr:row>105</xdr:row>
      <xdr:rowOff>154687</xdr:rowOff>
    </xdr:to>
    <xdr:pic>
      <xdr:nvPicPr>
        <xdr:cNvPr id="14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16884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47626</xdr:rowOff>
    </xdr:from>
    <xdr:to>
      <xdr:col>2</xdr:col>
      <xdr:colOff>0</xdr:colOff>
      <xdr:row>106</xdr:row>
      <xdr:rowOff>164212</xdr:rowOff>
    </xdr:to>
    <xdr:pic>
      <xdr:nvPicPr>
        <xdr:cNvPr id="14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20980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107</xdr:row>
      <xdr:rowOff>47626</xdr:rowOff>
    </xdr:from>
    <xdr:to>
      <xdr:col>2</xdr:col>
      <xdr:colOff>0</xdr:colOff>
      <xdr:row>107</xdr:row>
      <xdr:rowOff>164212</xdr:rowOff>
    </xdr:to>
    <xdr:pic>
      <xdr:nvPicPr>
        <xdr:cNvPr id="14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22980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108</xdr:row>
      <xdr:rowOff>57151</xdr:rowOff>
    </xdr:from>
    <xdr:to>
      <xdr:col>2</xdr:col>
      <xdr:colOff>0</xdr:colOff>
      <xdr:row>108</xdr:row>
      <xdr:rowOff>173737</xdr:rowOff>
    </xdr:to>
    <xdr:pic>
      <xdr:nvPicPr>
        <xdr:cNvPr id="1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27076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110</xdr:row>
      <xdr:rowOff>57151</xdr:rowOff>
    </xdr:from>
    <xdr:to>
      <xdr:col>2</xdr:col>
      <xdr:colOff>0</xdr:colOff>
      <xdr:row>110</xdr:row>
      <xdr:rowOff>173737</xdr:rowOff>
    </xdr:to>
    <xdr:pic>
      <xdr:nvPicPr>
        <xdr:cNvPr id="1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517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111</xdr:row>
      <xdr:rowOff>0</xdr:rowOff>
    </xdr:from>
    <xdr:to>
      <xdr:col>2</xdr:col>
      <xdr:colOff>0</xdr:colOff>
      <xdr:row>111</xdr:row>
      <xdr:rowOff>116586</xdr:rowOff>
    </xdr:to>
    <xdr:pic>
      <xdr:nvPicPr>
        <xdr:cNvPr id="15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69650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111</xdr:row>
      <xdr:rowOff>0</xdr:rowOff>
    </xdr:from>
    <xdr:to>
      <xdr:col>2</xdr:col>
      <xdr:colOff>0</xdr:colOff>
      <xdr:row>111</xdr:row>
      <xdr:rowOff>116586</xdr:rowOff>
    </xdr:to>
    <xdr:pic>
      <xdr:nvPicPr>
        <xdr:cNvPr id="15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69650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5889625"/>
          <a:ext cx="0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15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58896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705" y="88835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6420970</xdr:colOff>
      <xdr:row>32</xdr:row>
      <xdr:rowOff>6273</xdr:rowOff>
    </xdr:from>
    <xdr:to>
      <xdr:col>2</xdr:col>
      <xdr:colOff>40076</xdr:colOff>
      <xdr:row>32</xdr:row>
      <xdr:rowOff>6273</xdr:rowOff>
    </xdr:to>
    <xdr:pic>
      <xdr:nvPicPr>
        <xdr:cNvPr id="15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420" y="88835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15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705" y="102894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6422314</xdr:colOff>
      <xdr:row>38</xdr:row>
      <xdr:rowOff>15239</xdr:rowOff>
    </xdr:from>
    <xdr:to>
      <xdr:col>2</xdr:col>
      <xdr:colOff>41420</xdr:colOff>
      <xdr:row>38</xdr:row>
      <xdr:rowOff>15239</xdr:rowOff>
    </xdr:to>
    <xdr:pic>
      <xdr:nvPicPr>
        <xdr:cNvPr id="15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764" y="110832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6078070</xdr:colOff>
      <xdr:row>37</xdr:row>
      <xdr:rowOff>125506</xdr:rowOff>
    </xdr:from>
    <xdr:to>
      <xdr:col>2</xdr:col>
      <xdr:colOff>2230</xdr:colOff>
      <xdr:row>37</xdr:row>
      <xdr:rowOff>125506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420" y="10793506"/>
          <a:ext cx="1110" cy="0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88773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679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6795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6680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068050"/>
          <a:ext cx="18159" cy="22387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468100"/>
          <a:ext cx="18159" cy="42389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16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89090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16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98996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16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02997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17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06997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17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10998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17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14998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05" y="88835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17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7220" y="88835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17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05" y="102894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176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8564" y="110832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220" y="107935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88773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679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6795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6680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0680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4681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66</xdr:row>
      <xdr:rowOff>0</xdr:rowOff>
    </xdr:from>
    <xdr:to>
      <xdr:col>2</xdr:col>
      <xdr:colOff>21334</xdr:colOff>
      <xdr:row>67</xdr:row>
      <xdr:rowOff>14321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22777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68</xdr:row>
      <xdr:rowOff>0</xdr:rowOff>
    </xdr:from>
    <xdr:to>
      <xdr:col>2</xdr:col>
      <xdr:colOff>21334</xdr:colOff>
      <xdr:row>69</xdr:row>
      <xdr:rowOff>14321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26777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70</xdr:row>
      <xdr:rowOff>0</xdr:rowOff>
    </xdr:from>
    <xdr:to>
      <xdr:col>2</xdr:col>
      <xdr:colOff>21334</xdr:colOff>
      <xdr:row>71</xdr:row>
      <xdr:rowOff>14321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30778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23846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3877925"/>
          <a:ext cx="18159" cy="223871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66</xdr:row>
      <xdr:rowOff>31751</xdr:rowOff>
    </xdr:from>
    <xdr:to>
      <xdr:col>2</xdr:col>
      <xdr:colOff>6184</xdr:colOff>
      <xdr:row>66</xdr:row>
      <xdr:rowOff>183701</xdr:rowOff>
    </xdr:to>
    <xdr:pic>
      <xdr:nvPicPr>
        <xdr:cNvPr id="18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23094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68</xdr:row>
      <xdr:rowOff>31751</xdr:rowOff>
    </xdr:from>
    <xdr:to>
      <xdr:col>2</xdr:col>
      <xdr:colOff>6184</xdr:colOff>
      <xdr:row>68</xdr:row>
      <xdr:rowOff>183701</xdr:rowOff>
    </xdr:to>
    <xdr:pic>
      <xdr:nvPicPr>
        <xdr:cNvPr id="18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27095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70</xdr:row>
      <xdr:rowOff>31751</xdr:rowOff>
    </xdr:from>
    <xdr:to>
      <xdr:col>2</xdr:col>
      <xdr:colOff>6184</xdr:colOff>
      <xdr:row>70</xdr:row>
      <xdr:rowOff>183701</xdr:rowOff>
    </xdr:to>
    <xdr:pic>
      <xdr:nvPicPr>
        <xdr:cNvPr id="19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31095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74</xdr:row>
      <xdr:rowOff>31751</xdr:rowOff>
    </xdr:from>
    <xdr:to>
      <xdr:col>2</xdr:col>
      <xdr:colOff>6184</xdr:colOff>
      <xdr:row>74</xdr:row>
      <xdr:rowOff>183701</xdr:rowOff>
    </xdr:to>
    <xdr:pic>
      <xdr:nvPicPr>
        <xdr:cNvPr id="19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534" y="139096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4127500</xdr:colOff>
      <xdr:row>66</xdr:row>
      <xdr:rowOff>0</xdr:rowOff>
    </xdr:from>
    <xdr:to>
      <xdr:col>15</xdr:col>
      <xdr:colOff>21334</xdr:colOff>
      <xdr:row>67</xdr:row>
      <xdr:rowOff>14321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22777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68</xdr:row>
      <xdr:rowOff>0</xdr:rowOff>
    </xdr:from>
    <xdr:to>
      <xdr:col>15</xdr:col>
      <xdr:colOff>21334</xdr:colOff>
      <xdr:row>69</xdr:row>
      <xdr:rowOff>14321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26777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70</xdr:row>
      <xdr:rowOff>0</xdr:rowOff>
    </xdr:from>
    <xdr:to>
      <xdr:col>15</xdr:col>
      <xdr:colOff>21334</xdr:colOff>
      <xdr:row>71</xdr:row>
      <xdr:rowOff>14321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30778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201083</xdr:rowOff>
    </xdr:from>
    <xdr:to>
      <xdr:col>2</xdr:col>
      <xdr:colOff>167</xdr:colOff>
      <xdr:row>82</xdr:row>
      <xdr:rowOff>2679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2680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190501</xdr:rowOff>
    </xdr:from>
    <xdr:to>
      <xdr:col>2</xdr:col>
      <xdr:colOff>167</xdr:colOff>
      <xdr:row>86</xdr:row>
      <xdr:rowOff>2680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87</xdr:row>
      <xdr:rowOff>190501</xdr:rowOff>
    </xdr:from>
    <xdr:to>
      <xdr:col>2</xdr:col>
      <xdr:colOff>167</xdr:colOff>
      <xdr:row>89</xdr:row>
      <xdr:rowOff>2680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91</xdr:row>
      <xdr:rowOff>190500</xdr:rowOff>
    </xdr:from>
    <xdr:to>
      <xdr:col>2</xdr:col>
      <xdr:colOff>167</xdr:colOff>
      <xdr:row>93</xdr:row>
      <xdr:rowOff>2680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2679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96</xdr:row>
      <xdr:rowOff>201084</xdr:rowOff>
    </xdr:from>
    <xdr:to>
      <xdr:col>2</xdr:col>
      <xdr:colOff>167</xdr:colOff>
      <xdr:row>98</xdr:row>
      <xdr:rowOff>2680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100</xdr:row>
      <xdr:rowOff>190500</xdr:rowOff>
    </xdr:from>
    <xdr:to>
      <xdr:col>2</xdr:col>
      <xdr:colOff>167</xdr:colOff>
      <xdr:row>102</xdr:row>
      <xdr:rowOff>2679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102</xdr:row>
      <xdr:rowOff>190500</xdr:rowOff>
    </xdr:from>
    <xdr:to>
      <xdr:col>2</xdr:col>
      <xdr:colOff>167</xdr:colOff>
      <xdr:row>103</xdr:row>
      <xdr:rowOff>203763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201084</xdr:rowOff>
    </xdr:from>
    <xdr:to>
      <xdr:col>2</xdr:col>
      <xdr:colOff>167</xdr:colOff>
      <xdr:row>105</xdr:row>
      <xdr:rowOff>2680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190500</xdr:rowOff>
    </xdr:from>
    <xdr:to>
      <xdr:col>2</xdr:col>
      <xdr:colOff>167</xdr:colOff>
      <xdr:row>106</xdr:row>
      <xdr:rowOff>2680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2679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201084</xdr:rowOff>
    </xdr:from>
    <xdr:to>
      <xdr:col>2</xdr:col>
      <xdr:colOff>167</xdr:colOff>
      <xdr:row>110</xdr:row>
      <xdr:rowOff>2680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110</xdr:row>
      <xdr:rowOff>203763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2408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650450"/>
          <a:ext cx="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201083</xdr:rowOff>
    </xdr:from>
    <xdr:to>
      <xdr:col>15</xdr:col>
      <xdr:colOff>167</xdr:colOff>
      <xdr:row>82</xdr:row>
      <xdr:rowOff>2679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2680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2679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190501</xdr:rowOff>
    </xdr:from>
    <xdr:to>
      <xdr:col>15</xdr:col>
      <xdr:colOff>167</xdr:colOff>
      <xdr:row>86</xdr:row>
      <xdr:rowOff>2680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87</xdr:row>
      <xdr:rowOff>190501</xdr:rowOff>
    </xdr:from>
    <xdr:to>
      <xdr:col>15</xdr:col>
      <xdr:colOff>167</xdr:colOff>
      <xdr:row>89</xdr:row>
      <xdr:rowOff>2680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2680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2679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96</xdr:row>
      <xdr:rowOff>201084</xdr:rowOff>
    </xdr:from>
    <xdr:to>
      <xdr:col>15</xdr:col>
      <xdr:colOff>167</xdr:colOff>
      <xdr:row>98</xdr:row>
      <xdr:rowOff>2680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100</xdr:row>
      <xdr:rowOff>190500</xdr:rowOff>
    </xdr:from>
    <xdr:to>
      <xdr:col>15</xdr:col>
      <xdr:colOff>167</xdr:colOff>
      <xdr:row>102</xdr:row>
      <xdr:rowOff>2679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102</xdr:row>
      <xdr:rowOff>190500</xdr:rowOff>
    </xdr:from>
    <xdr:to>
      <xdr:col>15</xdr:col>
      <xdr:colOff>167</xdr:colOff>
      <xdr:row>103</xdr:row>
      <xdr:rowOff>203763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201084</xdr:rowOff>
    </xdr:from>
    <xdr:to>
      <xdr:col>15</xdr:col>
      <xdr:colOff>167</xdr:colOff>
      <xdr:row>105</xdr:row>
      <xdr:rowOff>2680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2680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2679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201084</xdr:rowOff>
    </xdr:from>
    <xdr:to>
      <xdr:col>15</xdr:col>
      <xdr:colOff>167</xdr:colOff>
      <xdr:row>110</xdr:row>
      <xdr:rowOff>2680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190500</xdr:rowOff>
    </xdr:from>
    <xdr:to>
      <xdr:col>15</xdr:col>
      <xdr:colOff>167</xdr:colOff>
      <xdr:row>110</xdr:row>
      <xdr:rowOff>203763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201083</xdr:rowOff>
    </xdr:from>
    <xdr:to>
      <xdr:col>2</xdr:col>
      <xdr:colOff>167</xdr:colOff>
      <xdr:row>82</xdr:row>
      <xdr:rowOff>2679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2680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190501</xdr:rowOff>
    </xdr:from>
    <xdr:to>
      <xdr:col>2</xdr:col>
      <xdr:colOff>167</xdr:colOff>
      <xdr:row>86</xdr:row>
      <xdr:rowOff>2680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87</xdr:row>
      <xdr:rowOff>190501</xdr:rowOff>
    </xdr:from>
    <xdr:to>
      <xdr:col>2</xdr:col>
      <xdr:colOff>167</xdr:colOff>
      <xdr:row>89</xdr:row>
      <xdr:rowOff>2680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91</xdr:row>
      <xdr:rowOff>190500</xdr:rowOff>
    </xdr:from>
    <xdr:to>
      <xdr:col>2</xdr:col>
      <xdr:colOff>167</xdr:colOff>
      <xdr:row>93</xdr:row>
      <xdr:rowOff>2680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2679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96</xdr:row>
      <xdr:rowOff>201084</xdr:rowOff>
    </xdr:from>
    <xdr:to>
      <xdr:col>2</xdr:col>
      <xdr:colOff>167</xdr:colOff>
      <xdr:row>98</xdr:row>
      <xdr:rowOff>2680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100</xdr:row>
      <xdr:rowOff>190500</xdr:rowOff>
    </xdr:from>
    <xdr:to>
      <xdr:col>2</xdr:col>
      <xdr:colOff>167</xdr:colOff>
      <xdr:row>102</xdr:row>
      <xdr:rowOff>2679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102</xdr:row>
      <xdr:rowOff>190500</xdr:rowOff>
    </xdr:from>
    <xdr:to>
      <xdr:col>2</xdr:col>
      <xdr:colOff>167</xdr:colOff>
      <xdr:row>103</xdr:row>
      <xdr:rowOff>203763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201084</xdr:rowOff>
    </xdr:from>
    <xdr:to>
      <xdr:col>2</xdr:col>
      <xdr:colOff>167</xdr:colOff>
      <xdr:row>105</xdr:row>
      <xdr:rowOff>2680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190500</xdr:rowOff>
    </xdr:from>
    <xdr:to>
      <xdr:col>2</xdr:col>
      <xdr:colOff>167</xdr:colOff>
      <xdr:row>106</xdr:row>
      <xdr:rowOff>2680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2679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201084</xdr:rowOff>
    </xdr:from>
    <xdr:to>
      <xdr:col>2</xdr:col>
      <xdr:colOff>167</xdr:colOff>
      <xdr:row>110</xdr:row>
      <xdr:rowOff>2680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110</xdr:row>
      <xdr:rowOff>203763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2408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650450"/>
          <a:ext cx="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201083</xdr:rowOff>
    </xdr:from>
    <xdr:to>
      <xdr:col>15</xdr:col>
      <xdr:colOff>167</xdr:colOff>
      <xdr:row>82</xdr:row>
      <xdr:rowOff>2679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2680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2679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190501</xdr:rowOff>
    </xdr:from>
    <xdr:to>
      <xdr:col>15</xdr:col>
      <xdr:colOff>167</xdr:colOff>
      <xdr:row>86</xdr:row>
      <xdr:rowOff>2680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87</xdr:row>
      <xdr:rowOff>190501</xdr:rowOff>
    </xdr:from>
    <xdr:to>
      <xdr:col>15</xdr:col>
      <xdr:colOff>167</xdr:colOff>
      <xdr:row>89</xdr:row>
      <xdr:rowOff>2680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2680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2679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96</xdr:row>
      <xdr:rowOff>201084</xdr:rowOff>
    </xdr:from>
    <xdr:to>
      <xdr:col>15</xdr:col>
      <xdr:colOff>167</xdr:colOff>
      <xdr:row>98</xdr:row>
      <xdr:rowOff>2680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100</xdr:row>
      <xdr:rowOff>190500</xdr:rowOff>
    </xdr:from>
    <xdr:to>
      <xdr:col>15</xdr:col>
      <xdr:colOff>167</xdr:colOff>
      <xdr:row>102</xdr:row>
      <xdr:rowOff>2679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102</xdr:row>
      <xdr:rowOff>190500</xdr:rowOff>
    </xdr:from>
    <xdr:to>
      <xdr:col>15</xdr:col>
      <xdr:colOff>167</xdr:colOff>
      <xdr:row>103</xdr:row>
      <xdr:rowOff>203763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201084</xdr:rowOff>
    </xdr:from>
    <xdr:to>
      <xdr:col>15</xdr:col>
      <xdr:colOff>167</xdr:colOff>
      <xdr:row>105</xdr:row>
      <xdr:rowOff>2680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2680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2679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201084</xdr:rowOff>
    </xdr:from>
    <xdr:to>
      <xdr:col>15</xdr:col>
      <xdr:colOff>167</xdr:colOff>
      <xdr:row>110</xdr:row>
      <xdr:rowOff>2680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190500</xdr:rowOff>
    </xdr:from>
    <xdr:to>
      <xdr:col>15</xdr:col>
      <xdr:colOff>167</xdr:colOff>
      <xdr:row>110</xdr:row>
      <xdr:rowOff>203763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1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201083</xdr:rowOff>
    </xdr:from>
    <xdr:to>
      <xdr:col>2</xdr:col>
      <xdr:colOff>167</xdr:colOff>
      <xdr:row>82</xdr:row>
      <xdr:rowOff>2679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5498233"/>
          <a:ext cx="0" cy="3349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2680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0210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2210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190501</xdr:rowOff>
    </xdr:from>
    <xdr:to>
      <xdr:col>2</xdr:col>
      <xdr:colOff>167</xdr:colOff>
      <xdr:row>86</xdr:row>
      <xdr:rowOff>2680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66211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87</xdr:row>
      <xdr:rowOff>190501</xdr:rowOff>
    </xdr:from>
    <xdr:to>
      <xdr:col>2</xdr:col>
      <xdr:colOff>167</xdr:colOff>
      <xdr:row>89</xdr:row>
      <xdr:rowOff>2680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7221201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91</xdr:row>
      <xdr:rowOff>190500</xdr:rowOff>
    </xdr:from>
    <xdr:to>
      <xdr:col>2</xdr:col>
      <xdr:colOff>167</xdr:colOff>
      <xdr:row>93</xdr:row>
      <xdr:rowOff>2680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822132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2679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86213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96</xdr:row>
      <xdr:rowOff>201084</xdr:rowOff>
    </xdr:from>
    <xdr:to>
      <xdr:col>2</xdr:col>
      <xdr:colOff>167</xdr:colOff>
      <xdr:row>98</xdr:row>
      <xdr:rowOff>2680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19832109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100</xdr:row>
      <xdr:rowOff>190500</xdr:rowOff>
    </xdr:from>
    <xdr:to>
      <xdr:col>2</xdr:col>
      <xdr:colOff>167</xdr:colOff>
      <xdr:row>102</xdr:row>
      <xdr:rowOff>2679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0631150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102</xdr:row>
      <xdr:rowOff>190500</xdr:rowOff>
    </xdr:from>
    <xdr:to>
      <xdr:col>2</xdr:col>
      <xdr:colOff>167</xdr:colOff>
      <xdr:row>103</xdr:row>
      <xdr:rowOff>203763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031200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201084</xdr:rowOff>
    </xdr:from>
    <xdr:to>
      <xdr:col>2</xdr:col>
      <xdr:colOff>167</xdr:colOff>
      <xdr:row>105</xdr:row>
      <xdr:rowOff>2680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241809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190500</xdr:rowOff>
    </xdr:from>
    <xdr:to>
      <xdr:col>2</xdr:col>
      <xdr:colOff>167</xdr:colOff>
      <xdr:row>106</xdr:row>
      <xdr:rowOff>2680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440775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2679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184082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201084</xdr:rowOff>
    </xdr:from>
    <xdr:to>
      <xdr:col>2</xdr:col>
      <xdr:colOff>167</xdr:colOff>
      <xdr:row>110</xdr:row>
      <xdr:rowOff>2680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2851534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110</xdr:row>
      <xdr:rowOff>203763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2358" y="23250525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2408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2650450"/>
          <a:ext cx="0" cy="20376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23846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23846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43</xdr:row>
      <xdr:rowOff>23846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43</xdr:row>
      <xdr:rowOff>23846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983932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64</xdr:row>
      <xdr:rowOff>0</xdr:rowOff>
    </xdr:from>
    <xdr:to>
      <xdr:col>2</xdr:col>
      <xdr:colOff>21334</xdr:colOff>
      <xdr:row>65</xdr:row>
      <xdr:rowOff>23846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023937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64</xdr:row>
      <xdr:rowOff>0</xdr:rowOff>
    </xdr:from>
    <xdr:to>
      <xdr:col>15</xdr:col>
      <xdr:colOff>21334</xdr:colOff>
      <xdr:row>65</xdr:row>
      <xdr:rowOff>23846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0239375"/>
          <a:ext cx="18159" cy="2333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510208</xdr:colOff>
      <xdr:row>0</xdr:row>
      <xdr:rowOff>26408</xdr:rowOff>
    </xdr:from>
    <xdr:to>
      <xdr:col>15</xdr:col>
      <xdr:colOff>863365</xdr:colOff>
      <xdr:row>2</xdr:row>
      <xdr:rowOff>191893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283" y="26408"/>
          <a:ext cx="962757" cy="660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88</xdr:row>
      <xdr:rowOff>47626</xdr:rowOff>
    </xdr:from>
    <xdr:to>
      <xdr:col>2</xdr:col>
      <xdr:colOff>7196</xdr:colOff>
      <xdr:row>88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92</xdr:row>
      <xdr:rowOff>47626</xdr:rowOff>
    </xdr:from>
    <xdr:to>
      <xdr:col>2</xdr:col>
      <xdr:colOff>3386</xdr:colOff>
      <xdr:row>92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96</xdr:row>
      <xdr:rowOff>38101</xdr:rowOff>
    </xdr:from>
    <xdr:to>
      <xdr:col>2</xdr:col>
      <xdr:colOff>0</xdr:colOff>
      <xdr:row>96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97</xdr:row>
      <xdr:rowOff>47626</xdr:rowOff>
    </xdr:from>
    <xdr:to>
      <xdr:col>2</xdr:col>
      <xdr:colOff>0</xdr:colOff>
      <xdr:row>97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98</xdr:row>
      <xdr:rowOff>47626</xdr:rowOff>
    </xdr:from>
    <xdr:to>
      <xdr:col>2</xdr:col>
      <xdr:colOff>0</xdr:colOff>
      <xdr:row>98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99</xdr:row>
      <xdr:rowOff>57151</xdr:rowOff>
    </xdr:from>
    <xdr:to>
      <xdr:col>2</xdr:col>
      <xdr:colOff>0</xdr:colOff>
      <xdr:row>99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101</xdr:row>
      <xdr:rowOff>57151</xdr:rowOff>
    </xdr:from>
    <xdr:to>
      <xdr:col>2</xdr:col>
      <xdr:colOff>0</xdr:colOff>
      <xdr:row>101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91</xdr:row>
      <xdr:rowOff>47626</xdr:rowOff>
    </xdr:from>
    <xdr:to>
      <xdr:col>2</xdr:col>
      <xdr:colOff>7196</xdr:colOff>
      <xdr:row>91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80689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95</xdr:row>
      <xdr:rowOff>47626</xdr:rowOff>
    </xdr:from>
    <xdr:to>
      <xdr:col>2</xdr:col>
      <xdr:colOff>3386</xdr:colOff>
      <xdr:row>95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269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99</xdr:row>
      <xdr:rowOff>38101</xdr:rowOff>
    </xdr:from>
    <xdr:to>
      <xdr:col>2</xdr:col>
      <xdr:colOff>0</xdr:colOff>
      <xdr:row>99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269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100</xdr:row>
      <xdr:rowOff>47626</xdr:rowOff>
    </xdr:from>
    <xdr:to>
      <xdr:col>2</xdr:col>
      <xdr:colOff>0</xdr:colOff>
      <xdr:row>100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4787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101</xdr:row>
      <xdr:rowOff>47626</xdr:rowOff>
    </xdr:from>
    <xdr:to>
      <xdr:col>2</xdr:col>
      <xdr:colOff>0</xdr:colOff>
      <xdr:row>101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6787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8883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297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105</xdr:row>
      <xdr:rowOff>57151</xdr:rowOff>
    </xdr:from>
    <xdr:to>
      <xdr:col>2</xdr:col>
      <xdr:colOff>0</xdr:colOff>
      <xdr:row>105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6979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57151</xdr:rowOff>
    </xdr:from>
    <xdr:to>
      <xdr:col>2</xdr:col>
      <xdr:colOff>0</xdr:colOff>
      <xdr:row>106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20980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889625"/>
          <a:ext cx="0" cy="22387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0678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0584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45845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8585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658600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69</xdr:row>
      <xdr:rowOff>0</xdr:rowOff>
    </xdr:from>
    <xdr:to>
      <xdr:col>2</xdr:col>
      <xdr:colOff>21334</xdr:colOff>
      <xdr:row>70</xdr:row>
      <xdr:rowOff>14321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2111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71</xdr:row>
      <xdr:rowOff>0</xdr:rowOff>
    </xdr:from>
    <xdr:to>
      <xdr:col>2</xdr:col>
      <xdr:colOff>21334</xdr:colOff>
      <xdr:row>72</xdr:row>
      <xdr:rowOff>14321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6112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73</xdr:row>
      <xdr:rowOff>0</xdr:rowOff>
    </xdr:from>
    <xdr:to>
      <xdr:col>2</xdr:col>
      <xdr:colOff>21334</xdr:colOff>
      <xdr:row>74</xdr:row>
      <xdr:rowOff>14321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40112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77</xdr:row>
      <xdr:rowOff>0</xdr:rowOff>
    </xdr:from>
    <xdr:to>
      <xdr:col>2</xdr:col>
      <xdr:colOff>21334</xdr:colOff>
      <xdr:row>78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4811375"/>
          <a:ext cx="18159" cy="2238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201083</xdr:rowOff>
    </xdr:from>
    <xdr:to>
      <xdr:col>2</xdr:col>
      <xdr:colOff>167</xdr:colOff>
      <xdr:row>82</xdr:row>
      <xdr:rowOff>2679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5812558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6211550"/>
          <a:ext cx="0" cy="412255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6411575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190501</xdr:rowOff>
    </xdr:from>
    <xdr:to>
      <xdr:col>2</xdr:col>
      <xdr:colOff>167</xdr:colOff>
      <xdr:row>86</xdr:row>
      <xdr:rowOff>2680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6811626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87</xdr:row>
      <xdr:rowOff>190501</xdr:rowOff>
    </xdr:from>
    <xdr:to>
      <xdr:col>2</xdr:col>
      <xdr:colOff>167</xdr:colOff>
      <xdr:row>89</xdr:row>
      <xdr:rowOff>2680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7411701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91</xdr:row>
      <xdr:rowOff>190500</xdr:rowOff>
    </xdr:from>
    <xdr:to>
      <xdr:col>2</xdr:col>
      <xdr:colOff>167</xdr:colOff>
      <xdr:row>93</xdr:row>
      <xdr:rowOff>2680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8211800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2679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8611850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96</xdr:row>
      <xdr:rowOff>201084</xdr:rowOff>
    </xdr:from>
    <xdr:to>
      <xdr:col>2</xdr:col>
      <xdr:colOff>167</xdr:colOff>
      <xdr:row>98</xdr:row>
      <xdr:rowOff>2680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19822584"/>
          <a:ext cx="0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100</xdr:row>
      <xdr:rowOff>190500</xdr:rowOff>
    </xdr:from>
    <xdr:to>
      <xdr:col>2</xdr:col>
      <xdr:colOff>167</xdr:colOff>
      <xdr:row>102</xdr:row>
      <xdr:rowOff>2679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0621625"/>
          <a:ext cx="0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102</xdr:row>
      <xdr:rowOff>190500</xdr:rowOff>
    </xdr:from>
    <xdr:to>
      <xdr:col>2</xdr:col>
      <xdr:colOff>167</xdr:colOff>
      <xdr:row>103</xdr:row>
      <xdr:rowOff>203763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21675"/>
          <a:ext cx="0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201084</xdr:rowOff>
    </xdr:from>
    <xdr:to>
      <xdr:col>2</xdr:col>
      <xdr:colOff>167</xdr:colOff>
      <xdr:row>105</xdr:row>
      <xdr:rowOff>2680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232284"/>
          <a:ext cx="0" cy="41119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190500</xdr:rowOff>
    </xdr:from>
    <xdr:to>
      <xdr:col>2</xdr:col>
      <xdr:colOff>167</xdr:colOff>
      <xdr:row>106</xdr:row>
      <xdr:rowOff>2680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431250"/>
          <a:ext cx="0" cy="61228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2679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831300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201084</xdr:rowOff>
    </xdr:from>
    <xdr:to>
      <xdr:col>2</xdr:col>
      <xdr:colOff>167</xdr:colOff>
      <xdr:row>110</xdr:row>
      <xdr:rowOff>2680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2842009"/>
          <a:ext cx="0" cy="61122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110</xdr:row>
      <xdr:rowOff>203763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3241000"/>
          <a:ext cx="0" cy="413313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58896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90995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5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00901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5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04902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08902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129030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1690351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69</xdr:row>
      <xdr:rowOff>31751</xdr:rowOff>
    </xdr:from>
    <xdr:to>
      <xdr:col>2</xdr:col>
      <xdr:colOff>6184</xdr:colOff>
      <xdr:row>69</xdr:row>
      <xdr:rowOff>183701</xdr:rowOff>
    </xdr:to>
    <xdr:pic>
      <xdr:nvPicPr>
        <xdr:cNvPr id="5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32429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71</xdr:row>
      <xdr:rowOff>31751</xdr:rowOff>
    </xdr:from>
    <xdr:to>
      <xdr:col>2</xdr:col>
      <xdr:colOff>6184</xdr:colOff>
      <xdr:row>71</xdr:row>
      <xdr:rowOff>183701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364297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73</xdr:row>
      <xdr:rowOff>31751</xdr:rowOff>
    </xdr:from>
    <xdr:to>
      <xdr:col>2</xdr:col>
      <xdr:colOff>6184</xdr:colOff>
      <xdr:row>73</xdr:row>
      <xdr:rowOff>183701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40430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77</xdr:row>
      <xdr:rowOff>31751</xdr:rowOff>
    </xdr:from>
    <xdr:to>
      <xdr:col>2</xdr:col>
      <xdr:colOff>6184</xdr:colOff>
      <xdr:row>77</xdr:row>
      <xdr:rowOff>183701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009" y="14843126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231351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640925"/>
          <a:ext cx="0" cy="20376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2231350"/>
          <a:ext cx="0" cy="41225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107</xdr:row>
      <xdr:rowOff>190500</xdr:rowOff>
    </xdr:from>
    <xdr:to>
      <xdr:col>2</xdr:col>
      <xdr:colOff>167</xdr:colOff>
      <xdr:row>109</xdr:row>
      <xdr:rowOff>2679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2431375"/>
          <a:ext cx="0" cy="62180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190500</xdr:rowOff>
    </xdr:from>
    <xdr:to>
      <xdr:col>2</xdr:col>
      <xdr:colOff>167</xdr:colOff>
      <xdr:row>110</xdr:row>
      <xdr:rowOff>2679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2831425"/>
          <a:ext cx="0" cy="621804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111</xdr:row>
      <xdr:rowOff>2679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3241000"/>
          <a:ext cx="0" cy="621804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6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2445" y="90740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6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3789" y="112737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445" y="109840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90678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00584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045845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08585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1658600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69</xdr:row>
      <xdr:rowOff>0</xdr:rowOff>
    </xdr:from>
    <xdr:to>
      <xdr:col>15</xdr:col>
      <xdr:colOff>21334</xdr:colOff>
      <xdr:row>70</xdr:row>
      <xdr:rowOff>14321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2111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71</xdr:row>
      <xdr:rowOff>0</xdr:rowOff>
    </xdr:from>
    <xdr:to>
      <xdr:col>15</xdr:col>
      <xdr:colOff>21334</xdr:colOff>
      <xdr:row>72</xdr:row>
      <xdr:rowOff>14321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6112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201083</xdr:rowOff>
    </xdr:from>
    <xdr:to>
      <xdr:col>15</xdr:col>
      <xdr:colOff>167</xdr:colOff>
      <xdr:row>82</xdr:row>
      <xdr:rowOff>2679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5812558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2680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21155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2679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4115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190501</xdr:rowOff>
    </xdr:from>
    <xdr:to>
      <xdr:col>15</xdr:col>
      <xdr:colOff>167</xdr:colOff>
      <xdr:row>86</xdr:row>
      <xdr:rowOff>2680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8116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87</xdr:row>
      <xdr:rowOff>190501</xdr:rowOff>
    </xdr:from>
    <xdr:to>
      <xdr:col>15</xdr:col>
      <xdr:colOff>167</xdr:colOff>
      <xdr:row>89</xdr:row>
      <xdr:rowOff>2680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741170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21180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2679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61185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96</xdr:row>
      <xdr:rowOff>201084</xdr:rowOff>
    </xdr:from>
    <xdr:to>
      <xdr:col>15</xdr:col>
      <xdr:colOff>167</xdr:colOff>
      <xdr:row>98</xdr:row>
      <xdr:rowOff>2680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9822584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100</xdr:row>
      <xdr:rowOff>190500</xdr:rowOff>
    </xdr:from>
    <xdr:to>
      <xdr:col>15</xdr:col>
      <xdr:colOff>167</xdr:colOff>
      <xdr:row>102</xdr:row>
      <xdr:rowOff>2679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621625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102</xdr:row>
      <xdr:rowOff>190500</xdr:rowOff>
    </xdr:from>
    <xdr:to>
      <xdr:col>15</xdr:col>
      <xdr:colOff>167</xdr:colOff>
      <xdr:row>103</xdr:row>
      <xdr:rowOff>203763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021675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201084</xdr:rowOff>
    </xdr:from>
    <xdr:to>
      <xdr:col>15</xdr:col>
      <xdr:colOff>167</xdr:colOff>
      <xdr:row>105</xdr:row>
      <xdr:rowOff>2680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232284"/>
          <a:ext cx="0" cy="41119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2680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43125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2679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8313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201084</xdr:rowOff>
    </xdr:from>
    <xdr:to>
      <xdr:col>15</xdr:col>
      <xdr:colOff>167</xdr:colOff>
      <xdr:row>110</xdr:row>
      <xdr:rowOff>2680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2842009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190500</xdr:rowOff>
    </xdr:from>
    <xdr:to>
      <xdr:col>15</xdr:col>
      <xdr:colOff>167</xdr:colOff>
      <xdr:row>110</xdr:row>
      <xdr:rowOff>203763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3241000"/>
          <a:ext cx="0" cy="4133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72</xdr:row>
      <xdr:rowOff>0</xdr:rowOff>
    </xdr:from>
    <xdr:to>
      <xdr:col>2</xdr:col>
      <xdr:colOff>21334</xdr:colOff>
      <xdr:row>73</xdr:row>
      <xdr:rowOff>14321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811250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73</xdr:row>
      <xdr:rowOff>0</xdr:rowOff>
    </xdr:from>
    <xdr:to>
      <xdr:col>2</xdr:col>
      <xdr:colOff>21334</xdr:colOff>
      <xdr:row>74</xdr:row>
      <xdr:rowOff>14321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401127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14321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4211300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14321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4211300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75</xdr:row>
      <xdr:rowOff>0</xdr:rowOff>
    </xdr:from>
    <xdr:to>
      <xdr:col>2</xdr:col>
      <xdr:colOff>21334</xdr:colOff>
      <xdr:row>76</xdr:row>
      <xdr:rowOff>14321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4411325"/>
          <a:ext cx="181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43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43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9895417"/>
          <a:ext cx="19217" cy="4260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9895417"/>
          <a:ext cx="22393" cy="4260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64</xdr:row>
      <xdr:rowOff>0</xdr:rowOff>
    </xdr:from>
    <xdr:to>
      <xdr:col>2</xdr:col>
      <xdr:colOff>21334</xdr:colOff>
      <xdr:row>65</xdr:row>
      <xdr:rowOff>23846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0297583"/>
          <a:ext cx="19217" cy="2355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64</xdr:row>
      <xdr:rowOff>0</xdr:rowOff>
    </xdr:from>
    <xdr:to>
      <xdr:col>15</xdr:col>
      <xdr:colOff>21334</xdr:colOff>
      <xdr:row>65</xdr:row>
      <xdr:rowOff>23846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08" y="10297583"/>
          <a:ext cx="22393" cy="2355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446087</xdr:colOff>
      <xdr:row>0</xdr:row>
      <xdr:rowOff>22682</xdr:rowOff>
    </xdr:from>
    <xdr:to>
      <xdr:col>15</xdr:col>
      <xdr:colOff>829733</xdr:colOff>
      <xdr:row>2</xdr:row>
      <xdr:rowOff>178568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012" y="22682"/>
          <a:ext cx="993246" cy="65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88</xdr:row>
      <xdr:rowOff>47626</xdr:rowOff>
    </xdr:from>
    <xdr:to>
      <xdr:col>2</xdr:col>
      <xdr:colOff>3810</xdr:colOff>
      <xdr:row>88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92</xdr:row>
      <xdr:rowOff>47626</xdr:rowOff>
    </xdr:from>
    <xdr:to>
      <xdr:col>2</xdr:col>
      <xdr:colOff>0</xdr:colOff>
      <xdr:row>92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96</xdr:row>
      <xdr:rowOff>38101</xdr:rowOff>
    </xdr:from>
    <xdr:to>
      <xdr:col>2</xdr:col>
      <xdr:colOff>0</xdr:colOff>
      <xdr:row>96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97</xdr:row>
      <xdr:rowOff>47626</xdr:rowOff>
    </xdr:from>
    <xdr:to>
      <xdr:col>2</xdr:col>
      <xdr:colOff>0</xdr:colOff>
      <xdr:row>97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98</xdr:row>
      <xdr:rowOff>47626</xdr:rowOff>
    </xdr:from>
    <xdr:to>
      <xdr:col>2</xdr:col>
      <xdr:colOff>0</xdr:colOff>
      <xdr:row>98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99</xdr:row>
      <xdr:rowOff>57151</xdr:rowOff>
    </xdr:from>
    <xdr:to>
      <xdr:col>2</xdr:col>
      <xdr:colOff>0</xdr:colOff>
      <xdr:row>99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101</xdr:row>
      <xdr:rowOff>57151</xdr:rowOff>
    </xdr:from>
    <xdr:to>
      <xdr:col>2</xdr:col>
      <xdr:colOff>0</xdr:colOff>
      <xdr:row>101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542924</xdr:colOff>
      <xdr:row>116</xdr:row>
      <xdr:rowOff>152400</xdr:rowOff>
    </xdr:from>
    <xdr:to>
      <xdr:col>16</xdr:col>
      <xdr:colOff>400049</xdr:colOff>
      <xdr:row>128</xdr:row>
      <xdr:rowOff>161925</xdr:rowOff>
    </xdr:to>
    <xdr:pic>
      <xdr:nvPicPr>
        <xdr:cNvPr id="22" name="Picture 2" descr="уни-1-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" t="2092" r="4829" b="10460"/>
        <a:stretch>
          <a:fillRect/>
        </a:stretch>
      </xdr:blipFill>
      <xdr:spPr bwMode="auto">
        <a:xfrm>
          <a:off x="5734049" y="23060025"/>
          <a:ext cx="62007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3629025</xdr:colOff>
      <xdr:row>89</xdr:row>
      <xdr:rowOff>47626</xdr:rowOff>
    </xdr:from>
    <xdr:to>
      <xdr:col>2</xdr:col>
      <xdr:colOff>3810</xdr:colOff>
      <xdr:row>89</xdr:row>
      <xdr:rowOff>164212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56210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93</xdr:row>
      <xdr:rowOff>47626</xdr:rowOff>
    </xdr:from>
    <xdr:to>
      <xdr:col>2</xdr:col>
      <xdr:colOff>0</xdr:colOff>
      <xdr:row>93</xdr:row>
      <xdr:rowOff>164212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8211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97</xdr:row>
      <xdr:rowOff>38101</xdr:rowOff>
    </xdr:from>
    <xdr:to>
      <xdr:col>2</xdr:col>
      <xdr:colOff>0</xdr:colOff>
      <xdr:row>97</xdr:row>
      <xdr:rowOff>154687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8212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98</xdr:row>
      <xdr:rowOff>47626</xdr:rowOff>
    </xdr:from>
    <xdr:to>
      <xdr:col>2</xdr:col>
      <xdr:colOff>0</xdr:colOff>
      <xdr:row>98</xdr:row>
      <xdr:rowOff>164212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0308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99</xdr:row>
      <xdr:rowOff>47626</xdr:rowOff>
    </xdr:from>
    <xdr:to>
      <xdr:col>2</xdr:col>
      <xdr:colOff>0</xdr:colOff>
      <xdr:row>99</xdr:row>
      <xdr:rowOff>164212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2308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100</xdr:row>
      <xdr:rowOff>57151</xdr:rowOff>
    </xdr:from>
    <xdr:to>
      <xdr:col>2</xdr:col>
      <xdr:colOff>0</xdr:colOff>
      <xdr:row>100</xdr:row>
      <xdr:rowOff>173737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4404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840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040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2500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91</xdr:row>
      <xdr:rowOff>47626</xdr:rowOff>
    </xdr:from>
    <xdr:to>
      <xdr:col>2</xdr:col>
      <xdr:colOff>3810</xdr:colOff>
      <xdr:row>91</xdr:row>
      <xdr:rowOff>164212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0210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95</xdr:row>
      <xdr:rowOff>47626</xdr:rowOff>
    </xdr:from>
    <xdr:to>
      <xdr:col>2</xdr:col>
      <xdr:colOff>0</xdr:colOff>
      <xdr:row>95</xdr:row>
      <xdr:rowOff>164212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221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99</xdr:row>
      <xdr:rowOff>38101</xdr:rowOff>
    </xdr:from>
    <xdr:to>
      <xdr:col>2</xdr:col>
      <xdr:colOff>0</xdr:colOff>
      <xdr:row>99</xdr:row>
      <xdr:rowOff>154687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2213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100</xdr:row>
      <xdr:rowOff>47626</xdr:rowOff>
    </xdr:from>
    <xdr:to>
      <xdr:col>2</xdr:col>
      <xdr:colOff>0</xdr:colOff>
      <xdr:row>100</xdr:row>
      <xdr:rowOff>164212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4308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101</xdr:row>
      <xdr:rowOff>47626</xdr:rowOff>
    </xdr:from>
    <xdr:to>
      <xdr:col>2</xdr:col>
      <xdr:colOff>0</xdr:colOff>
      <xdr:row>101</xdr:row>
      <xdr:rowOff>164212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630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8840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2500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105</xdr:row>
      <xdr:rowOff>57151</xdr:rowOff>
    </xdr:from>
    <xdr:to>
      <xdr:col>2</xdr:col>
      <xdr:colOff>0</xdr:colOff>
      <xdr:row>105</xdr:row>
      <xdr:rowOff>173737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9650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57151</xdr:rowOff>
    </xdr:from>
    <xdr:to>
      <xdr:col>2</xdr:col>
      <xdr:colOff>0</xdr:colOff>
      <xdr:row>106</xdr:row>
      <xdr:rowOff>173737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0050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130" y="72547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4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130" y="866068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5889625"/>
          <a:ext cx="0" cy="214346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20183476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20593050"/>
          <a:ext cx="0" cy="203763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2930" y="72547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4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645" y="7254798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2930" y="866068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4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9989" y="9454514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645" y="9164731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700" y="9439275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69</xdr:row>
      <xdr:rowOff>0</xdr:rowOff>
    </xdr:from>
    <xdr:to>
      <xdr:col>15</xdr:col>
      <xdr:colOff>21334</xdr:colOff>
      <xdr:row>70</xdr:row>
      <xdr:rowOff>14321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700" y="113823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71</xdr:row>
      <xdr:rowOff>0</xdr:rowOff>
    </xdr:from>
    <xdr:to>
      <xdr:col>15</xdr:col>
      <xdr:colOff>21334</xdr:colOff>
      <xdr:row>72</xdr:row>
      <xdr:rowOff>14321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700" y="117824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201083</xdr:rowOff>
    </xdr:from>
    <xdr:to>
      <xdr:col>15</xdr:col>
      <xdr:colOff>167</xdr:colOff>
      <xdr:row>82</xdr:row>
      <xdr:rowOff>2679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3764683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2680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4163675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43637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190501</xdr:rowOff>
    </xdr:from>
    <xdr:to>
      <xdr:col>15</xdr:col>
      <xdr:colOff>167</xdr:colOff>
      <xdr:row>86</xdr:row>
      <xdr:rowOff>2680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476375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87</xdr:row>
      <xdr:rowOff>190501</xdr:rowOff>
    </xdr:from>
    <xdr:to>
      <xdr:col>15</xdr:col>
      <xdr:colOff>167</xdr:colOff>
      <xdr:row>89</xdr:row>
      <xdr:rowOff>2680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536382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2680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6163925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2679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656397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96</xdr:row>
      <xdr:rowOff>201084</xdr:rowOff>
    </xdr:from>
    <xdr:to>
      <xdr:col>15</xdr:col>
      <xdr:colOff>167</xdr:colOff>
      <xdr:row>98</xdr:row>
      <xdr:rowOff>2680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7774709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100</xdr:row>
      <xdr:rowOff>190500</xdr:rowOff>
    </xdr:from>
    <xdr:to>
      <xdr:col>15</xdr:col>
      <xdr:colOff>167</xdr:colOff>
      <xdr:row>102</xdr:row>
      <xdr:rowOff>2679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8573750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102</xdr:row>
      <xdr:rowOff>190500</xdr:rowOff>
    </xdr:from>
    <xdr:to>
      <xdr:col>15</xdr:col>
      <xdr:colOff>167</xdr:colOff>
      <xdr:row>103</xdr:row>
      <xdr:rowOff>203763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8973800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2679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197834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201084</xdr:rowOff>
    </xdr:from>
    <xdr:to>
      <xdr:col>15</xdr:col>
      <xdr:colOff>167</xdr:colOff>
      <xdr:row>110</xdr:row>
      <xdr:rowOff>2680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20794134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190500</xdr:rowOff>
    </xdr:from>
    <xdr:to>
      <xdr:col>15</xdr:col>
      <xdr:colOff>167</xdr:colOff>
      <xdr:row>110</xdr:row>
      <xdr:rowOff>203763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8583" y="21193125"/>
          <a:ext cx="0" cy="4133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0</xdr:row>
      <xdr:rowOff>28575</xdr:rowOff>
    </xdr:from>
    <xdr:to>
      <xdr:col>17</xdr:col>
      <xdr:colOff>586907</xdr:colOff>
      <xdr:row>2</xdr:row>
      <xdr:rowOff>162984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5565</xdr:colOff>
      <xdr:row>90</xdr:row>
      <xdr:rowOff>149016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680" y="153386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5565</xdr:colOff>
      <xdr:row>94</xdr:row>
      <xdr:rowOff>168066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15778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3710</xdr:colOff>
      <xdr:row>98</xdr:row>
      <xdr:rowOff>158541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9483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5565</xdr:colOff>
      <xdr:row>99</xdr:row>
      <xdr:rowOff>177591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71674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3710</xdr:colOff>
      <xdr:row>100</xdr:row>
      <xdr:rowOff>177591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3674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5565</xdr:colOff>
      <xdr:row>101</xdr:row>
      <xdr:rowOff>168066</xdr:rowOff>
    </xdr:to>
    <xdr:pic>
      <xdr:nvPicPr>
        <xdr:cNvPr id="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557959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3710</xdr:colOff>
      <xdr:row>103</xdr:row>
      <xdr:rowOff>168066</xdr:rowOff>
    </xdr:to>
    <xdr:pic>
      <xdr:nvPicPr>
        <xdr:cNvPr id="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95800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5565</xdr:colOff>
      <xdr:row>104</xdr:row>
      <xdr:rowOff>168066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1580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3710</xdr:colOff>
      <xdr:row>105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3580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93</xdr:row>
      <xdr:rowOff>41484</xdr:rowOff>
    </xdr:from>
    <xdr:to>
      <xdr:col>2</xdr:col>
      <xdr:colOff>5565</xdr:colOff>
      <xdr:row>93</xdr:row>
      <xdr:rowOff>149016</xdr:rowOff>
    </xdr:to>
    <xdr:pic>
      <xdr:nvPicPr>
        <xdr:cNvPr id="1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81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97</xdr:row>
      <xdr:rowOff>60534</xdr:rowOff>
    </xdr:from>
    <xdr:to>
      <xdr:col>2</xdr:col>
      <xdr:colOff>5565</xdr:colOff>
      <xdr:row>97</xdr:row>
      <xdr:rowOff>168066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7010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101</xdr:row>
      <xdr:rowOff>51009</xdr:rowOff>
    </xdr:from>
    <xdr:to>
      <xdr:col>2</xdr:col>
      <xdr:colOff>3710</xdr:colOff>
      <xdr:row>101</xdr:row>
      <xdr:rowOff>158541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6916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70059</xdr:rowOff>
    </xdr:from>
    <xdr:to>
      <xdr:col>2</xdr:col>
      <xdr:colOff>5565</xdr:colOff>
      <xdr:row>102</xdr:row>
      <xdr:rowOff>177591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910759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70059</xdr:rowOff>
    </xdr:from>
    <xdr:to>
      <xdr:col>2</xdr:col>
      <xdr:colOff>3710</xdr:colOff>
      <xdr:row>103</xdr:row>
      <xdr:rowOff>177591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1107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104</xdr:row>
      <xdr:rowOff>60534</xdr:rowOff>
    </xdr:from>
    <xdr:to>
      <xdr:col>2</xdr:col>
      <xdr:colOff>5565</xdr:colOff>
      <xdr:row>104</xdr:row>
      <xdr:rowOff>168066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3012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106</xdr:row>
      <xdr:rowOff>60534</xdr:rowOff>
    </xdr:from>
    <xdr:to>
      <xdr:col>2</xdr:col>
      <xdr:colOff>3710</xdr:colOff>
      <xdr:row>106</xdr:row>
      <xdr:rowOff>168066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710859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102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0891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103</xdr:row>
      <xdr:rowOff>51009</xdr:rowOff>
    </xdr:from>
    <xdr:ext cx="796" cy="107532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0917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104</xdr:row>
      <xdr:rowOff>51009</xdr:rowOff>
    </xdr:from>
    <xdr:ext cx="796" cy="107532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12917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107</xdr:row>
      <xdr:rowOff>60534</xdr:rowOff>
    </xdr:from>
    <xdr:to>
      <xdr:col>2</xdr:col>
      <xdr:colOff>5565</xdr:colOff>
      <xdr:row>107</xdr:row>
      <xdr:rowOff>168066</xdr:rowOff>
    </xdr:to>
    <xdr:pic>
      <xdr:nvPicPr>
        <xdr:cNvPr id="2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2110909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60534</xdr:rowOff>
    </xdr:from>
    <xdr:to>
      <xdr:col>2</xdr:col>
      <xdr:colOff>3710</xdr:colOff>
      <xdr:row>108</xdr:row>
      <xdr:rowOff>168066</xdr:rowOff>
    </xdr:to>
    <xdr:pic>
      <xdr:nvPicPr>
        <xdr:cNvPr id="2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2510959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638925"/>
          <a:ext cx="2118" cy="16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93217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1072761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137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9347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03378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0737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1283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5284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9284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127275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31381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3538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4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4338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4127500</xdr:colOff>
      <xdr:row>37</xdr:row>
      <xdr:rowOff>0</xdr:rowOff>
    </xdr:from>
    <xdr:to>
      <xdr:col>18</xdr:col>
      <xdr:colOff>21334</xdr:colOff>
      <xdr:row>38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325" y="10706100"/>
          <a:ext cx="18159" cy="4143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325" y="11096625"/>
          <a:ext cx="18159" cy="42389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325" y="11096625"/>
          <a:ext cx="18159" cy="42389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41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325" y="11896725"/>
          <a:ext cx="18159" cy="2384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325" y="11896725"/>
          <a:ext cx="18159" cy="42389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3325" y="11896725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71</xdr:row>
      <xdr:rowOff>31750</xdr:rowOff>
    </xdr:from>
    <xdr:ext cx="891" cy="151950"/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3338175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3640667</xdr:colOff>
      <xdr:row>73</xdr:row>
      <xdr:rowOff>31750</xdr:rowOff>
    </xdr:from>
    <xdr:ext cx="891" cy="151950"/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3738225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109</xdr:row>
      <xdr:rowOff>60534</xdr:rowOff>
    </xdr:from>
    <xdr:ext cx="796" cy="107532"/>
    <xdr:pic>
      <xdr:nvPicPr>
        <xdr:cNvPr id="5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27109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110</xdr:row>
      <xdr:rowOff>60534</xdr:rowOff>
    </xdr:from>
    <xdr:ext cx="796" cy="107532"/>
    <xdr:pic>
      <xdr:nvPicPr>
        <xdr:cNvPr id="5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31110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111</xdr:row>
      <xdr:rowOff>60534</xdr:rowOff>
    </xdr:from>
    <xdr:ext cx="796" cy="107532"/>
    <xdr:pic>
      <xdr:nvPicPr>
        <xdr:cNvPr id="5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3520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112</xdr:row>
      <xdr:rowOff>60534</xdr:rowOff>
    </xdr:from>
    <xdr:ext cx="796" cy="107532"/>
    <xdr:pic>
      <xdr:nvPicPr>
        <xdr:cNvPr id="5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23720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23846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23846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44</xdr:row>
      <xdr:rowOff>23846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44</xdr:row>
      <xdr:rowOff>23846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287000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65</xdr:row>
      <xdr:rowOff>0</xdr:rowOff>
    </xdr:from>
    <xdr:to>
      <xdr:col>18</xdr:col>
      <xdr:colOff>21334</xdr:colOff>
      <xdr:row>66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65</xdr:row>
      <xdr:rowOff>0</xdr:rowOff>
    </xdr:from>
    <xdr:to>
      <xdr:col>18</xdr:col>
      <xdr:colOff>21334</xdr:colOff>
      <xdr:row>66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0689167"/>
          <a:ext cx="22393" cy="2355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28575</xdr:rowOff>
    </xdr:from>
    <xdr:to>
      <xdr:col>21</xdr:col>
      <xdr:colOff>220723</xdr:colOff>
      <xdr:row>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55296</xdr:colOff>
      <xdr:row>90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45194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62916</xdr:colOff>
      <xdr:row>94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3386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64771</xdr:colOff>
      <xdr:row>98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3292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62916</xdr:colOff>
      <xdr:row>99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483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53341</xdr:colOff>
      <xdr:row>100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483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51486</xdr:colOff>
      <xdr:row>101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53341</xdr:colOff>
      <xdr:row>103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292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29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29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51486</xdr:colOff>
      <xdr:row>104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1389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53341</xdr:colOff>
      <xdr:row>105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5390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4708</xdr:colOff>
      <xdr:row>102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6563</xdr:colOff>
      <xdr:row>106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4708</xdr:colOff>
      <xdr:row>107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2651</xdr:colOff>
      <xdr:row>108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2651</xdr:colOff>
      <xdr:row>111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116</xdr:row>
      <xdr:rowOff>0</xdr:rowOff>
    </xdr:from>
    <xdr:to>
      <xdr:col>2</xdr:col>
      <xdr:colOff>2651</xdr:colOff>
      <xdr:row>116</xdr:row>
      <xdr:rowOff>107532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573750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0</xdr:colOff>
      <xdr:row>30</xdr:row>
      <xdr:rowOff>2286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950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97167"/>
          <a:ext cx="22392" cy="436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76200</xdr:colOff>
      <xdr:row>0</xdr:row>
      <xdr:rowOff>38100</xdr:rowOff>
    </xdr:from>
    <xdr:to>
      <xdr:col>20</xdr:col>
      <xdr:colOff>577383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6623</xdr:colOff>
      <xdr:row>90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57196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6623</xdr:colOff>
      <xdr:row>94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6538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5666</xdr:colOff>
      <xdr:row>98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5293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6623</xdr:colOff>
      <xdr:row>99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5666</xdr:colOff>
      <xdr:row>100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4853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6623</xdr:colOff>
      <xdr:row>101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390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5666</xdr:colOff>
      <xdr:row>103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9390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294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29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295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6623</xdr:colOff>
      <xdr:row>104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3391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5666</xdr:colOff>
      <xdr:row>105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7391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99</xdr:row>
      <xdr:rowOff>41484</xdr:rowOff>
    </xdr:from>
    <xdr:to>
      <xdr:col>2</xdr:col>
      <xdr:colOff>6623</xdr:colOff>
      <xdr:row>99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653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103</xdr:row>
      <xdr:rowOff>60534</xdr:rowOff>
    </xdr:from>
    <xdr:to>
      <xdr:col>2</xdr:col>
      <xdr:colOff>6623</xdr:colOff>
      <xdr:row>103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472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51009</xdr:rowOff>
    </xdr:from>
    <xdr:to>
      <xdr:col>2</xdr:col>
      <xdr:colOff>5666</xdr:colOff>
      <xdr:row>107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108</xdr:row>
      <xdr:rowOff>70059</xdr:rowOff>
    </xdr:from>
    <xdr:to>
      <xdr:col>2</xdr:col>
      <xdr:colOff>6623</xdr:colOff>
      <xdr:row>108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70059</xdr:rowOff>
    </xdr:from>
    <xdr:to>
      <xdr:col>2</xdr:col>
      <xdr:colOff>5666</xdr:colOff>
      <xdr:row>109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914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110</xdr:row>
      <xdr:rowOff>60534</xdr:rowOff>
    </xdr:from>
    <xdr:to>
      <xdr:col>2</xdr:col>
      <xdr:colOff>6623</xdr:colOff>
      <xdr:row>110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881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112</xdr:row>
      <xdr:rowOff>60534</xdr:rowOff>
    </xdr:from>
    <xdr:to>
      <xdr:col>2</xdr:col>
      <xdr:colOff>5666</xdr:colOff>
      <xdr:row>112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110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8724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113</xdr:row>
      <xdr:rowOff>0</xdr:rowOff>
    </xdr:from>
    <xdr:to>
      <xdr:col>2</xdr:col>
      <xdr:colOff>6623</xdr:colOff>
      <xdr:row>113</xdr:row>
      <xdr:rowOff>107532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113</xdr:row>
      <xdr:rowOff>0</xdr:rowOff>
    </xdr:from>
    <xdr:to>
      <xdr:col>2</xdr:col>
      <xdr:colOff>5666</xdr:colOff>
      <xdr:row>113</xdr:row>
      <xdr:rowOff>107532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3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3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3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3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3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4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4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4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4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4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5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49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58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7204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6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004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6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204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6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5947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6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9947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6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9394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6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6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06045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6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004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8046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8600" y="8172450"/>
          <a:ext cx="18159" cy="4143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8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8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8600" y="9363075"/>
          <a:ext cx="18159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8600" y="9363075"/>
          <a:ext cx="18159" cy="42389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8600" y="9363075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99515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3345130</xdr:colOff>
      <xdr:row>99</xdr:row>
      <xdr:rowOff>41484</xdr:rowOff>
    </xdr:from>
    <xdr:to>
      <xdr:col>2</xdr:col>
      <xdr:colOff>6623</xdr:colOff>
      <xdr:row>99</xdr:row>
      <xdr:rowOff>149016</xdr:rowOff>
    </xdr:to>
    <xdr:pic>
      <xdr:nvPicPr>
        <xdr:cNvPr id="7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653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103</xdr:row>
      <xdr:rowOff>60534</xdr:rowOff>
    </xdr:from>
    <xdr:to>
      <xdr:col>2</xdr:col>
      <xdr:colOff>6623</xdr:colOff>
      <xdr:row>103</xdr:row>
      <xdr:rowOff>168066</xdr:rowOff>
    </xdr:to>
    <xdr:pic>
      <xdr:nvPicPr>
        <xdr:cNvPr id="7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472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51009</xdr:rowOff>
    </xdr:from>
    <xdr:to>
      <xdr:col>2</xdr:col>
      <xdr:colOff>5666</xdr:colOff>
      <xdr:row>107</xdr:row>
      <xdr:rowOff>158541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108</xdr:row>
      <xdr:rowOff>70059</xdr:rowOff>
    </xdr:from>
    <xdr:to>
      <xdr:col>2</xdr:col>
      <xdr:colOff>6623</xdr:colOff>
      <xdr:row>108</xdr:row>
      <xdr:rowOff>177591</xdr:rowOff>
    </xdr:to>
    <xdr:pic>
      <xdr:nvPicPr>
        <xdr:cNvPr id="8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70059</xdr:rowOff>
    </xdr:from>
    <xdr:to>
      <xdr:col>2</xdr:col>
      <xdr:colOff>5666</xdr:colOff>
      <xdr:row>109</xdr:row>
      <xdr:rowOff>177591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914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110</xdr:row>
      <xdr:rowOff>60534</xdr:rowOff>
    </xdr:from>
    <xdr:to>
      <xdr:col>2</xdr:col>
      <xdr:colOff>6623</xdr:colOff>
      <xdr:row>110</xdr:row>
      <xdr:rowOff>168066</xdr:rowOff>
    </xdr:to>
    <xdr:pic>
      <xdr:nvPicPr>
        <xdr:cNvPr id="8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881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112</xdr:row>
      <xdr:rowOff>60534</xdr:rowOff>
    </xdr:from>
    <xdr:to>
      <xdr:col>2</xdr:col>
      <xdr:colOff>5666</xdr:colOff>
      <xdr:row>112</xdr:row>
      <xdr:rowOff>168066</xdr:rowOff>
    </xdr:to>
    <xdr:pic>
      <xdr:nvPicPr>
        <xdr:cNvPr id="83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110</xdr:row>
      <xdr:rowOff>51009</xdr:rowOff>
    </xdr:from>
    <xdr:ext cx="796" cy="107532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8724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113</xdr:row>
      <xdr:rowOff>0</xdr:rowOff>
    </xdr:from>
    <xdr:to>
      <xdr:col>2</xdr:col>
      <xdr:colOff>6623</xdr:colOff>
      <xdr:row>113</xdr:row>
      <xdr:rowOff>107532</xdr:rowOff>
    </xdr:to>
    <xdr:pic>
      <xdr:nvPicPr>
        <xdr:cNvPr id="8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113</xdr:row>
      <xdr:rowOff>0</xdr:rowOff>
    </xdr:from>
    <xdr:to>
      <xdr:col>2</xdr:col>
      <xdr:colOff>5666</xdr:colOff>
      <xdr:row>113</xdr:row>
      <xdr:rowOff>107532</xdr:rowOff>
    </xdr:to>
    <xdr:pic>
      <xdr:nvPicPr>
        <xdr:cNvPr id="8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440525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8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9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9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9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9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9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9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99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10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10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10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4435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10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2722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0723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10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9138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91409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1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819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1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091484"/>
          <a:ext cx="1322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272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472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6723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1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2915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11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11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49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11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62700"/>
          <a:ext cx="2118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71785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12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030" y="81939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12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60134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12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72040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12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004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12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2042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12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5947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12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89947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12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9394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12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392" y="1019386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12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06045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13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004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8046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0" y="81724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0" y="8562975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0" y="9363075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0" y="9363075"/>
          <a:ext cx="18159" cy="42389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0" y="9363075"/>
          <a:ext cx="18159" cy="423896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742" y="1199515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0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0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879667"/>
          <a:ext cx="22392" cy="235512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0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6442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0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0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025" y="10477500"/>
          <a:ext cx="22392" cy="426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opLeftCell="A22" workbookViewId="0">
      <selection activeCell="D6" sqref="D6"/>
    </sheetView>
  </sheetViews>
  <sheetFormatPr defaultRowHeight="15" x14ac:dyDescent="0.25"/>
  <cols>
    <col min="1" max="1" width="18.5703125" customWidth="1"/>
    <col min="2" max="2" width="25.8554687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499" t="s">
        <v>201</v>
      </c>
      <c r="B1" s="499"/>
      <c r="C1" s="499"/>
      <c r="D1" s="499"/>
      <c r="E1" s="499"/>
      <c r="F1" s="499"/>
      <c r="G1" s="499"/>
      <c r="H1" s="499"/>
      <c r="I1" s="499"/>
    </row>
    <row r="2" spans="1:9" ht="21" x14ac:dyDescent="0.35">
      <c r="I2" s="77"/>
    </row>
    <row r="3" spans="1:9" ht="15.75" x14ac:dyDescent="0.25">
      <c r="A3" s="500" t="s">
        <v>417</v>
      </c>
      <c r="B3" s="501"/>
      <c r="C3" s="501"/>
      <c r="D3" s="501"/>
      <c r="E3" s="501"/>
      <c r="F3" s="501"/>
      <c r="G3" s="501"/>
      <c r="H3" s="501"/>
      <c r="I3" s="501"/>
    </row>
    <row r="4" spans="1:9" ht="15.75" x14ac:dyDescent="0.25">
      <c r="A4" s="23" t="s">
        <v>29</v>
      </c>
      <c r="B4" s="23" t="s">
        <v>30</v>
      </c>
      <c r="C4" s="23" t="s">
        <v>31</v>
      </c>
      <c r="D4" s="23" t="s">
        <v>32</v>
      </c>
      <c r="E4" s="24"/>
      <c r="F4" s="23" t="s">
        <v>29</v>
      </c>
      <c r="G4" s="23" t="s">
        <v>30</v>
      </c>
      <c r="H4" s="23" t="s">
        <v>31</v>
      </c>
      <c r="I4" s="23" t="s">
        <v>32</v>
      </c>
    </row>
    <row r="5" spans="1:9" ht="15.75" x14ac:dyDescent="0.25">
      <c r="A5" s="23">
        <v>1003</v>
      </c>
      <c r="B5" s="23" t="s">
        <v>33</v>
      </c>
      <c r="C5" s="23" t="s">
        <v>34</v>
      </c>
      <c r="D5" s="25">
        <v>425</v>
      </c>
      <c r="E5" s="24"/>
      <c r="F5" s="23">
        <v>901</v>
      </c>
      <c r="G5" s="23" t="s">
        <v>64</v>
      </c>
      <c r="H5" s="23" t="s">
        <v>34</v>
      </c>
      <c r="I5" s="25">
        <v>540</v>
      </c>
    </row>
    <row r="6" spans="1:9" ht="15.75" x14ac:dyDescent="0.25">
      <c r="A6" s="23">
        <v>10</v>
      </c>
      <c r="B6" s="23"/>
      <c r="C6" s="23" t="s">
        <v>34</v>
      </c>
      <c r="D6" s="25">
        <v>540</v>
      </c>
      <c r="E6" s="24"/>
      <c r="F6" s="23">
        <v>9601</v>
      </c>
      <c r="G6" s="23" t="s">
        <v>35</v>
      </c>
      <c r="H6" s="23" t="s">
        <v>34</v>
      </c>
      <c r="I6" s="25">
        <v>540</v>
      </c>
    </row>
    <row r="7" spans="1:9" ht="15.75" x14ac:dyDescent="0.25">
      <c r="A7" s="23">
        <v>4020</v>
      </c>
      <c r="B7" s="23" t="s">
        <v>36</v>
      </c>
      <c r="C7" s="23" t="s">
        <v>34</v>
      </c>
      <c r="D7" s="25">
        <v>540</v>
      </c>
      <c r="E7" s="24"/>
      <c r="F7" s="23">
        <v>50</v>
      </c>
      <c r="G7" s="23" t="s">
        <v>37</v>
      </c>
      <c r="H7" s="23" t="s">
        <v>34</v>
      </c>
      <c r="I7" s="25">
        <v>540</v>
      </c>
    </row>
    <row r="8" spans="1:9" ht="15.75" x14ac:dyDescent="0.25">
      <c r="A8" s="23">
        <v>4197</v>
      </c>
      <c r="B8" s="23" t="s">
        <v>38</v>
      </c>
      <c r="C8" s="23" t="s">
        <v>34</v>
      </c>
      <c r="D8" s="25">
        <v>540</v>
      </c>
      <c r="E8" s="24"/>
      <c r="F8" s="23">
        <v>981</v>
      </c>
      <c r="G8" s="23"/>
      <c r="H8" s="23" t="s">
        <v>34</v>
      </c>
      <c r="I8" s="25">
        <v>540</v>
      </c>
    </row>
    <row r="9" spans="1:9" ht="15.75" x14ac:dyDescent="0.25">
      <c r="A9" s="23">
        <v>4620</v>
      </c>
      <c r="B9" s="23" t="s">
        <v>39</v>
      </c>
      <c r="C9" s="23" t="s">
        <v>34</v>
      </c>
      <c r="D9" s="25">
        <v>540</v>
      </c>
      <c r="E9" s="24"/>
      <c r="F9" s="23">
        <v>199</v>
      </c>
      <c r="G9" s="23" t="s">
        <v>40</v>
      </c>
      <c r="H9" s="23" t="s">
        <v>34</v>
      </c>
      <c r="I9" s="25">
        <v>540</v>
      </c>
    </row>
    <row r="10" spans="1:9" ht="15.75" x14ac:dyDescent="0.25">
      <c r="A10" s="23">
        <v>3001</v>
      </c>
      <c r="B10" s="23" t="s">
        <v>41</v>
      </c>
      <c r="C10" s="23" t="s">
        <v>34</v>
      </c>
      <c r="D10" s="25">
        <v>540</v>
      </c>
      <c r="E10" s="24"/>
      <c r="F10" s="23">
        <v>309</v>
      </c>
      <c r="G10" s="23" t="s">
        <v>42</v>
      </c>
      <c r="H10" s="23" t="s">
        <v>34</v>
      </c>
      <c r="I10" s="25">
        <v>540</v>
      </c>
    </row>
    <row r="11" spans="1:9" ht="15.75" x14ac:dyDescent="0.25">
      <c r="A11" s="23">
        <v>237</v>
      </c>
      <c r="B11" s="23"/>
      <c r="C11" s="23" t="s">
        <v>34</v>
      </c>
      <c r="D11" s="25">
        <v>540</v>
      </c>
      <c r="E11" s="24"/>
      <c r="F11" s="23">
        <v>518</v>
      </c>
      <c r="G11" s="23" t="s">
        <v>43</v>
      </c>
      <c r="H11" s="23" t="s">
        <v>34</v>
      </c>
      <c r="I11" s="25">
        <v>540</v>
      </c>
    </row>
    <row r="12" spans="1:9" ht="15.75" x14ac:dyDescent="0.25">
      <c r="A12" s="23">
        <v>502</v>
      </c>
      <c r="B12" s="23"/>
      <c r="C12" s="23" t="s">
        <v>34</v>
      </c>
      <c r="D12" s="25">
        <v>540</v>
      </c>
      <c r="E12" s="24"/>
      <c r="F12" s="23">
        <v>200</v>
      </c>
      <c r="G12" s="23"/>
      <c r="H12" s="23" t="s">
        <v>34</v>
      </c>
      <c r="I12" s="25">
        <v>540</v>
      </c>
    </row>
    <row r="13" spans="1:9" ht="15.75" x14ac:dyDescent="0.25">
      <c r="A13" s="23">
        <v>947</v>
      </c>
      <c r="B13" s="23"/>
      <c r="C13" s="23" t="s">
        <v>34</v>
      </c>
      <c r="D13" s="25">
        <v>540</v>
      </c>
      <c r="E13" s="24"/>
      <c r="F13" s="23">
        <v>571</v>
      </c>
      <c r="G13" s="23"/>
      <c r="H13" s="23" t="s">
        <v>34</v>
      </c>
      <c r="I13" s="25">
        <v>540</v>
      </c>
    </row>
    <row r="14" spans="1:9" ht="15.75" x14ac:dyDescent="0.25">
      <c r="A14" s="23">
        <v>2008</v>
      </c>
      <c r="B14" s="23" t="s">
        <v>44</v>
      </c>
      <c r="C14" s="23" t="s">
        <v>34</v>
      </c>
      <c r="D14" s="25">
        <v>540</v>
      </c>
      <c r="E14" s="24"/>
      <c r="F14" s="23">
        <v>117</v>
      </c>
      <c r="G14" s="23"/>
      <c r="H14" s="23" t="s">
        <v>34</v>
      </c>
      <c r="I14" s="25">
        <v>540</v>
      </c>
    </row>
    <row r="15" spans="1:9" ht="15.75" x14ac:dyDescent="0.25">
      <c r="A15" s="23">
        <v>490</v>
      </c>
      <c r="B15" s="23"/>
      <c r="C15" s="23" t="s">
        <v>34</v>
      </c>
      <c r="D15" s="25">
        <v>540</v>
      </c>
      <c r="E15" s="24"/>
      <c r="F15" s="23">
        <v>165</v>
      </c>
      <c r="G15" s="23"/>
      <c r="H15" s="23" t="s">
        <v>34</v>
      </c>
      <c r="I15" s="25">
        <v>540</v>
      </c>
    </row>
    <row r="16" spans="1:9" ht="15.75" x14ac:dyDescent="0.25">
      <c r="A16" s="23">
        <v>2001</v>
      </c>
      <c r="B16" s="23" t="s">
        <v>45</v>
      </c>
      <c r="C16" s="23" t="s">
        <v>34</v>
      </c>
      <c r="D16" s="25">
        <v>540</v>
      </c>
      <c r="E16" s="24"/>
      <c r="F16" s="23">
        <v>2303</v>
      </c>
      <c r="G16" s="23"/>
      <c r="H16" s="23" t="s">
        <v>34</v>
      </c>
      <c r="I16" s="25">
        <v>565</v>
      </c>
    </row>
    <row r="17" spans="1:9" ht="15.75" x14ac:dyDescent="0.25">
      <c r="A17" s="23">
        <v>7030</v>
      </c>
      <c r="B17" s="23" t="s">
        <v>46</v>
      </c>
      <c r="C17" s="23" t="s">
        <v>34</v>
      </c>
      <c r="D17" s="25">
        <v>540</v>
      </c>
      <c r="E17" s="24"/>
      <c r="F17" s="23">
        <v>2311</v>
      </c>
      <c r="G17" s="23"/>
      <c r="H17" s="23" t="s">
        <v>34</v>
      </c>
      <c r="I17" s="25">
        <v>565</v>
      </c>
    </row>
    <row r="18" spans="1:9" ht="15.75" x14ac:dyDescent="0.25">
      <c r="A18" s="23">
        <v>7144</v>
      </c>
      <c r="B18" s="23"/>
      <c r="C18" s="23" t="s">
        <v>34</v>
      </c>
      <c r="D18" s="25">
        <v>540</v>
      </c>
      <c r="E18" s="24"/>
      <c r="F18" s="23" t="s">
        <v>47</v>
      </c>
      <c r="G18" s="23" t="s">
        <v>33</v>
      </c>
      <c r="H18" s="23" t="s">
        <v>34</v>
      </c>
      <c r="I18" s="25">
        <v>625</v>
      </c>
    </row>
    <row r="19" spans="1:9" ht="15.75" x14ac:dyDescent="0.25">
      <c r="A19" s="23">
        <v>6008</v>
      </c>
      <c r="B19" s="23"/>
      <c r="C19" s="23" t="s">
        <v>34</v>
      </c>
      <c r="D19" s="25">
        <v>540</v>
      </c>
      <c r="E19" s="24"/>
      <c r="F19" s="23" t="s">
        <v>48</v>
      </c>
      <c r="G19" s="23"/>
      <c r="H19" s="23" t="s">
        <v>34</v>
      </c>
      <c r="I19" s="25">
        <v>625</v>
      </c>
    </row>
    <row r="20" spans="1:9" ht="15.75" x14ac:dyDescent="0.25">
      <c r="A20" s="23">
        <v>565</v>
      </c>
      <c r="B20" s="23"/>
      <c r="C20" s="23" t="s">
        <v>34</v>
      </c>
      <c r="D20" s="25">
        <v>540</v>
      </c>
      <c r="E20" s="24"/>
      <c r="F20" s="23" t="s">
        <v>50</v>
      </c>
      <c r="G20" s="23" t="s">
        <v>35</v>
      </c>
      <c r="H20" s="23" t="s">
        <v>34</v>
      </c>
      <c r="I20" s="25">
        <v>640</v>
      </c>
    </row>
    <row r="21" spans="1:9" ht="15.75" x14ac:dyDescent="0.25">
      <c r="A21" s="23">
        <v>604</v>
      </c>
      <c r="B21" s="23" t="s">
        <v>49</v>
      </c>
      <c r="C21" s="23" t="s">
        <v>34</v>
      </c>
      <c r="D21" s="25">
        <v>540</v>
      </c>
      <c r="E21" s="24"/>
      <c r="F21" s="23">
        <v>2307</v>
      </c>
      <c r="G21" s="23"/>
      <c r="H21" s="23" t="s">
        <v>34</v>
      </c>
      <c r="I21" s="25">
        <v>645</v>
      </c>
    </row>
    <row r="22" spans="1:9" ht="15.75" x14ac:dyDescent="0.25">
      <c r="A22" s="23">
        <v>491</v>
      </c>
      <c r="B22" s="23"/>
      <c r="C22" s="23" t="s">
        <v>34</v>
      </c>
      <c r="D22" s="25">
        <v>540</v>
      </c>
      <c r="E22" s="24"/>
      <c r="F22" s="23" t="s">
        <v>53</v>
      </c>
      <c r="G22" s="23"/>
      <c r="H22" s="23" t="s">
        <v>34</v>
      </c>
      <c r="I22" s="25">
        <v>745</v>
      </c>
    </row>
    <row r="23" spans="1:9" ht="15.75" x14ac:dyDescent="0.25">
      <c r="A23" s="23">
        <v>776</v>
      </c>
      <c r="B23" s="23"/>
      <c r="C23" s="23" t="s">
        <v>34</v>
      </c>
      <c r="D23" s="25">
        <v>540</v>
      </c>
      <c r="E23" s="24"/>
      <c r="F23" s="23" t="s">
        <v>51</v>
      </c>
      <c r="G23" s="23"/>
      <c r="H23" s="23" t="s">
        <v>34</v>
      </c>
      <c r="I23" s="25">
        <v>845</v>
      </c>
    </row>
    <row r="24" spans="1:9" ht="15.75" x14ac:dyDescent="0.25">
      <c r="A24" s="23">
        <v>6002</v>
      </c>
      <c r="B24" s="23" t="s">
        <v>52</v>
      </c>
      <c r="C24" s="23" t="s">
        <v>34</v>
      </c>
      <c r="D24" s="25">
        <v>540</v>
      </c>
      <c r="E24" s="24"/>
      <c r="F24" s="23" t="s">
        <v>54</v>
      </c>
      <c r="G24" s="23"/>
      <c r="H24" s="23" t="s">
        <v>34</v>
      </c>
      <c r="I24" s="25">
        <v>895</v>
      </c>
    </row>
    <row r="25" spans="1:9" ht="15.75" x14ac:dyDescent="0.25">
      <c r="A25" s="23">
        <v>6011</v>
      </c>
      <c r="B25" s="23"/>
      <c r="C25" s="23" t="s">
        <v>34</v>
      </c>
      <c r="D25" s="25">
        <v>540</v>
      </c>
      <c r="E25" s="24"/>
      <c r="F25" s="23" t="s">
        <v>55</v>
      </c>
      <c r="G25" s="23"/>
      <c r="H25" s="23" t="s">
        <v>34</v>
      </c>
      <c r="I25" s="25">
        <v>895</v>
      </c>
    </row>
    <row r="26" spans="1:9" ht="15.75" x14ac:dyDescent="0.25">
      <c r="A26" s="23">
        <v>303</v>
      </c>
      <c r="B26" s="23"/>
      <c r="C26" s="23" t="s">
        <v>34</v>
      </c>
      <c r="D26" s="25">
        <v>540</v>
      </c>
      <c r="E26" s="24"/>
      <c r="F26" s="23" t="s">
        <v>57</v>
      </c>
      <c r="G26" s="23"/>
      <c r="H26" s="23" t="s">
        <v>34</v>
      </c>
      <c r="I26" s="25">
        <v>895</v>
      </c>
    </row>
    <row r="27" spans="1:9" ht="15.75" x14ac:dyDescent="0.25">
      <c r="A27" s="23">
        <v>5032</v>
      </c>
      <c r="B27" s="23" t="s">
        <v>56</v>
      </c>
      <c r="C27" s="23" t="s">
        <v>34</v>
      </c>
      <c r="D27" s="25">
        <v>540</v>
      </c>
      <c r="E27" s="24"/>
      <c r="F27" s="23">
        <v>6040006</v>
      </c>
      <c r="G27" s="23" t="s">
        <v>65</v>
      </c>
      <c r="H27" s="23" t="s">
        <v>34</v>
      </c>
      <c r="I27" s="25">
        <v>1005</v>
      </c>
    </row>
    <row r="28" spans="1:9" ht="15.75" x14ac:dyDescent="0.25">
      <c r="A28" s="23">
        <v>7162</v>
      </c>
      <c r="B28" s="23"/>
      <c r="C28" s="23" t="s">
        <v>34</v>
      </c>
      <c r="D28" s="25">
        <v>540</v>
      </c>
      <c r="E28" s="24"/>
      <c r="F28" s="23">
        <v>6040008</v>
      </c>
      <c r="G28" s="23" t="s">
        <v>65</v>
      </c>
      <c r="H28" s="23" t="s">
        <v>34</v>
      </c>
      <c r="I28" s="25">
        <v>1005</v>
      </c>
    </row>
    <row r="29" spans="1:9" ht="15.75" x14ac:dyDescent="0.25">
      <c r="A29" s="23">
        <v>834</v>
      </c>
      <c r="B29" s="23" t="s">
        <v>59</v>
      </c>
      <c r="C29" s="23" t="s">
        <v>34</v>
      </c>
      <c r="D29" s="25">
        <v>540</v>
      </c>
      <c r="E29" s="24"/>
      <c r="F29" s="23">
        <v>6040010</v>
      </c>
      <c r="G29" s="23" t="s">
        <v>65</v>
      </c>
      <c r="H29" s="23" t="s">
        <v>34</v>
      </c>
      <c r="I29" s="25">
        <v>1005</v>
      </c>
    </row>
    <row r="30" spans="1:9" ht="15.75" x14ac:dyDescent="0.25">
      <c r="A30" s="23">
        <v>8020</v>
      </c>
      <c r="B30" s="23" t="s">
        <v>61</v>
      </c>
      <c r="C30" s="23" t="s">
        <v>34</v>
      </c>
      <c r="D30" s="25">
        <v>540</v>
      </c>
      <c r="E30" s="24"/>
      <c r="F30" s="23">
        <v>6040015</v>
      </c>
      <c r="G30" s="23" t="s">
        <v>65</v>
      </c>
      <c r="H30" s="23" t="s">
        <v>34</v>
      </c>
      <c r="I30" s="25">
        <v>1005</v>
      </c>
    </row>
    <row r="31" spans="1:9" ht="15.75" x14ac:dyDescent="0.25">
      <c r="A31" s="23">
        <v>168</v>
      </c>
      <c r="B31" s="23"/>
      <c r="C31" s="23" t="s">
        <v>34</v>
      </c>
      <c r="D31" s="25">
        <v>540</v>
      </c>
      <c r="E31" s="24"/>
      <c r="F31" s="23">
        <v>6060003</v>
      </c>
      <c r="G31" s="23" t="s">
        <v>65</v>
      </c>
      <c r="H31" s="23" t="s">
        <v>34</v>
      </c>
      <c r="I31" s="25">
        <v>1005</v>
      </c>
    </row>
    <row r="33" spans="1:9" x14ac:dyDescent="0.25">
      <c r="A33" s="26" t="s">
        <v>66</v>
      </c>
      <c r="B33" s="26"/>
      <c r="C33" s="26"/>
      <c r="D33" s="26"/>
      <c r="E33" s="26"/>
      <c r="F33" s="26"/>
      <c r="G33" s="26"/>
      <c r="H33" s="26"/>
      <c r="I33" s="26"/>
    </row>
    <row r="34" spans="1:9" x14ac:dyDescent="0.25">
      <c r="A34" s="26" t="s">
        <v>67</v>
      </c>
      <c r="B34" s="27"/>
      <c r="C34" s="27"/>
      <c r="D34" s="27"/>
      <c r="E34" s="27"/>
      <c r="F34" s="28"/>
      <c r="G34" s="502" t="s">
        <v>68</v>
      </c>
      <c r="H34" s="503"/>
      <c r="I34" s="504"/>
    </row>
    <row r="35" spans="1:9" x14ac:dyDescent="0.25">
      <c r="A35" s="29" t="s">
        <v>69</v>
      </c>
      <c r="B35" s="27"/>
      <c r="C35" s="27"/>
      <c r="D35" s="27"/>
      <c r="E35" s="27"/>
      <c r="F35" s="27"/>
      <c r="G35" s="30"/>
      <c r="H35" s="31" t="s">
        <v>70</v>
      </c>
      <c r="I35" s="31" t="s">
        <v>71</v>
      </c>
    </row>
    <row r="36" spans="1:9" x14ac:dyDescent="0.25">
      <c r="A36" s="29" t="s">
        <v>94</v>
      </c>
      <c r="E36" s="32"/>
      <c r="G36" s="33" t="s">
        <v>72</v>
      </c>
      <c r="H36" s="34">
        <v>0.3</v>
      </c>
      <c r="I36" s="34">
        <v>2</v>
      </c>
    </row>
    <row r="37" spans="1:9" x14ac:dyDescent="0.25">
      <c r="A37" s="29" t="s">
        <v>95</v>
      </c>
      <c r="B37" s="35"/>
      <c r="C37" s="35"/>
      <c r="D37" s="32"/>
      <c r="E37" s="36"/>
      <c r="F37" s="36"/>
      <c r="G37" s="33" t="s">
        <v>73</v>
      </c>
      <c r="H37" s="34">
        <v>0.3</v>
      </c>
      <c r="I37" s="34">
        <v>2.2999999999999998</v>
      </c>
    </row>
    <row r="38" spans="1:9" x14ac:dyDescent="0.25">
      <c r="A38" s="29" t="s">
        <v>96</v>
      </c>
      <c r="B38" s="37"/>
      <c r="C38" s="32"/>
      <c r="D38" s="38"/>
      <c r="E38" s="38"/>
      <c r="F38" s="38"/>
      <c r="G38" s="33" t="s">
        <v>74</v>
      </c>
      <c r="H38" s="34" t="s">
        <v>75</v>
      </c>
      <c r="I38" s="34">
        <v>4</v>
      </c>
    </row>
    <row r="39" spans="1:9" x14ac:dyDescent="0.25">
      <c r="A39" s="41" t="s">
        <v>97</v>
      </c>
      <c r="B39" s="37"/>
      <c r="C39" s="32"/>
      <c r="D39" s="38"/>
      <c r="E39" s="38"/>
      <c r="F39" s="38"/>
      <c r="G39" s="39"/>
      <c r="H39" s="40"/>
      <c r="I39" s="40"/>
    </row>
    <row r="40" spans="1:9" s="290" customFormat="1" x14ac:dyDescent="0.25">
      <c r="A40" s="26" t="s">
        <v>419</v>
      </c>
      <c r="B40" s="37"/>
      <c r="C40" s="32"/>
      <c r="D40" s="38"/>
      <c r="E40" s="38"/>
      <c r="F40" s="38"/>
      <c r="G40" s="39"/>
      <c r="H40" s="40"/>
      <c r="I40" s="40"/>
    </row>
    <row r="41" spans="1:9" s="290" customFormat="1" x14ac:dyDescent="0.25">
      <c r="A41" s="26" t="s">
        <v>420</v>
      </c>
      <c r="B41" s="37"/>
      <c r="C41" s="32"/>
      <c r="D41" s="38"/>
      <c r="E41" s="38"/>
      <c r="F41" s="38"/>
      <c r="G41" s="39"/>
      <c r="H41" s="40"/>
      <c r="I41" s="40"/>
    </row>
    <row r="42" spans="1:9" x14ac:dyDescent="0.25">
      <c r="A42" s="41" t="s">
        <v>91</v>
      </c>
      <c r="B42" s="42"/>
      <c r="C42" s="32"/>
      <c r="D42" s="38"/>
      <c r="E42" s="38"/>
      <c r="F42" s="38"/>
    </row>
    <row r="43" spans="1:9" x14ac:dyDescent="0.25">
      <c r="A43" s="41" t="s">
        <v>297</v>
      </c>
      <c r="B43" s="42"/>
      <c r="C43" s="32"/>
      <c r="D43" s="38"/>
      <c r="E43" s="38"/>
      <c r="F43" s="38"/>
    </row>
    <row r="44" spans="1:9" s="84" customFormat="1" x14ac:dyDescent="0.25">
      <c r="A44" s="127" t="s">
        <v>298</v>
      </c>
      <c r="B44" s="128"/>
      <c r="C44" s="32"/>
      <c r="D44" s="38"/>
      <c r="E44" s="38"/>
      <c r="F44" s="38"/>
    </row>
    <row r="45" spans="1:9" s="84" customFormat="1" x14ac:dyDescent="0.25">
      <c r="A45" s="127" t="s">
        <v>299</v>
      </c>
      <c r="B45" s="128"/>
      <c r="C45" s="32"/>
      <c r="D45" s="38"/>
      <c r="E45" s="38"/>
      <c r="F45" s="38"/>
    </row>
    <row r="46" spans="1:9" ht="15.75" x14ac:dyDescent="0.25">
      <c r="A46" s="129" t="s">
        <v>300</v>
      </c>
      <c r="B46" s="21"/>
      <c r="C46" s="10"/>
      <c r="D46" s="10"/>
      <c r="E46" s="10"/>
      <c r="F46" s="10"/>
      <c r="G46" s="10"/>
      <c r="H46" s="10"/>
      <c r="I46" s="10"/>
    </row>
    <row r="47" spans="1:9" x14ac:dyDescent="0.25">
      <c r="A47" s="505" t="s">
        <v>76</v>
      </c>
      <c r="B47" s="505"/>
      <c r="C47" s="505"/>
      <c r="D47" s="505"/>
      <c r="E47" s="505"/>
      <c r="F47" s="505"/>
      <c r="G47" s="505"/>
      <c r="H47" s="505"/>
      <c r="I47" s="10"/>
    </row>
  </sheetData>
  <mergeCells count="4">
    <mergeCell ref="A1:I1"/>
    <mergeCell ref="A3:I3"/>
    <mergeCell ref="G34:I34"/>
    <mergeCell ref="A47:H47"/>
  </mergeCells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23"/>
  <sheetViews>
    <sheetView topLeftCell="A73" zoomScale="90" zoomScaleNormal="90" workbookViewId="0">
      <selection activeCell="B68" sqref="B68:AF68"/>
    </sheetView>
  </sheetViews>
  <sheetFormatPr defaultRowHeight="15" x14ac:dyDescent="0.25"/>
  <cols>
    <col min="1" max="1" width="3.7109375" customWidth="1"/>
    <col min="2" max="2" width="33.42578125" customWidth="1"/>
    <col min="3" max="3" width="11.5703125" customWidth="1"/>
    <col min="31" max="31" width="13.28515625" customWidth="1"/>
    <col min="32" max="32" width="11.5703125" customWidth="1"/>
  </cols>
  <sheetData>
    <row r="1" spans="1:32" ht="18" x14ac:dyDescent="0.25">
      <c r="A1" s="530" t="s">
        <v>213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</row>
    <row r="2" spans="1:32" ht="21" x14ac:dyDescent="0.35">
      <c r="Q2" s="531"/>
      <c r="R2" s="531"/>
    </row>
    <row r="3" spans="1:32" ht="16.5" thickBot="1" x14ac:dyDescent="0.3">
      <c r="B3" s="630" t="s">
        <v>413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</row>
    <row r="4" spans="1:32" ht="33" customHeight="1" thickBot="1" x14ac:dyDescent="0.3">
      <c r="A4" s="565"/>
      <c r="B4" s="534" t="s">
        <v>0</v>
      </c>
      <c r="C4" s="660" t="s">
        <v>1</v>
      </c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5"/>
      <c r="Y4" s="655"/>
      <c r="Z4" s="655"/>
      <c r="AA4" s="655"/>
      <c r="AB4" s="655"/>
      <c r="AC4" s="655"/>
      <c r="AD4" s="656"/>
      <c r="AE4" s="605" t="s">
        <v>346</v>
      </c>
      <c r="AF4" s="606"/>
    </row>
    <row r="5" spans="1:32" ht="26.25" thickBot="1" x14ac:dyDescent="0.3">
      <c r="A5" s="566"/>
      <c r="B5" s="535"/>
      <c r="C5" s="267">
        <v>0.3</v>
      </c>
      <c r="D5" s="184">
        <v>0.4</v>
      </c>
      <c r="E5" s="184">
        <v>0.5</v>
      </c>
      <c r="F5" s="184">
        <v>0.6</v>
      </c>
      <c r="G5" s="184">
        <v>0.7</v>
      </c>
      <c r="H5" s="184">
        <v>0.8</v>
      </c>
      <c r="I5" s="184">
        <v>0.9</v>
      </c>
      <c r="J5" s="184">
        <v>1</v>
      </c>
      <c r="K5" s="184">
        <v>1.1000000000000001</v>
      </c>
      <c r="L5" s="184">
        <v>1.2</v>
      </c>
      <c r="M5" s="184">
        <v>1.3</v>
      </c>
      <c r="N5" s="184">
        <v>1.4</v>
      </c>
      <c r="O5" s="184">
        <v>1.5</v>
      </c>
      <c r="P5" s="184">
        <v>1.6</v>
      </c>
      <c r="Q5" s="184">
        <v>1.7</v>
      </c>
      <c r="R5" s="184">
        <v>1.8</v>
      </c>
      <c r="S5" s="184">
        <v>1.9</v>
      </c>
      <c r="T5" s="184">
        <v>2</v>
      </c>
      <c r="U5" s="184">
        <v>2.1</v>
      </c>
      <c r="V5" s="184">
        <v>2.2000000000000002</v>
      </c>
      <c r="W5" s="184">
        <v>2.2999999999999998</v>
      </c>
      <c r="X5" s="184">
        <v>2.4</v>
      </c>
      <c r="Y5" s="185">
        <v>2.5</v>
      </c>
      <c r="Z5" s="185">
        <v>2.6</v>
      </c>
      <c r="AA5" s="185">
        <v>2.7</v>
      </c>
      <c r="AB5" s="185">
        <v>2.8</v>
      </c>
      <c r="AC5" s="185">
        <v>2.9</v>
      </c>
      <c r="AD5" s="185">
        <v>3</v>
      </c>
      <c r="AE5" s="268" t="s">
        <v>302</v>
      </c>
      <c r="AF5" s="269" t="s">
        <v>347</v>
      </c>
    </row>
    <row r="6" spans="1:32" ht="32.25" thickBot="1" x14ac:dyDescent="0.3">
      <c r="A6" s="286">
        <v>0</v>
      </c>
      <c r="B6" s="134" t="s">
        <v>348</v>
      </c>
      <c r="C6" s="135">
        <f>J6*0.3</f>
        <v>729</v>
      </c>
      <c r="D6" s="135">
        <f>J6*0.4</f>
        <v>972</v>
      </c>
      <c r="E6" s="135">
        <f>J6*0.5</f>
        <v>1215</v>
      </c>
      <c r="F6" s="135">
        <f>J6*0.6</f>
        <v>1458</v>
      </c>
      <c r="G6" s="135">
        <f>J6*0.7</f>
        <v>1701</v>
      </c>
      <c r="H6" s="135">
        <f>J6*0.8</f>
        <v>1944</v>
      </c>
      <c r="I6" s="135">
        <v>1529</v>
      </c>
      <c r="J6" s="184">
        <v>2430</v>
      </c>
      <c r="K6" s="135">
        <f>J6*1.1</f>
        <v>2673</v>
      </c>
      <c r="L6" s="135">
        <f>J6*1.2</f>
        <v>2916</v>
      </c>
      <c r="M6" s="135">
        <f>J6*1.3</f>
        <v>3159</v>
      </c>
      <c r="N6" s="135">
        <f>J6*1.4</f>
        <v>3402</v>
      </c>
      <c r="O6" s="135">
        <f>J6*1.5</f>
        <v>3645</v>
      </c>
      <c r="P6" s="135">
        <f>J6*1.6</f>
        <v>3888</v>
      </c>
      <c r="Q6" s="135">
        <f>J6*1.7</f>
        <v>4131</v>
      </c>
      <c r="R6" s="135">
        <f>J6*1.8</f>
        <v>4374</v>
      </c>
      <c r="S6" s="135">
        <f>J6*1.9</f>
        <v>4617</v>
      </c>
      <c r="T6" s="135">
        <f>J6*2</f>
        <v>4860</v>
      </c>
      <c r="U6" s="135">
        <f>J6*2.1</f>
        <v>5103</v>
      </c>
      <c r="V6" s="135">
        <f>J6*2.2</f>
        <v>5346</v>
      </c>
      <c r="W6" s="135">
        <f>J6*2.3</f>
        <v>5589</v>
      </c>
      <c r="X6" s="135">
        <f>J6*2.4</f>
        <v>5832</v>
      </c>
      <c r="Y6" s="136">
        <f>J6*2.5</f>
        <v>6075</v>
      </c>
      <c r="Z6" s="136">
        <f t="shared" ref="Z6:AD21" si="0">K6*2.5</f>
        <v>6682.5</v>
      </c>
      <c r="AA6" s="136">
        <f t="shared" si="0"/>
        <v>7290</v>
      </c>
      <c r="AB6" s="136">
        <f t="shared" si="0"/>
        <v>7897.5</v>
      </c>
      <c r="AC6" s="136">
        <f t="shared" si="0"/>
        <v>8505</v>
      </c>
      <c r="AD6" s="136">
        <f t="shared" si="0"/>
        <v>9112.5</v>
      </c>
      <c r="AE6" s="273" t="s">
        <v>349</v>
      </c>
      <c r="AF6" s="274" t="s">
        <v>350</v>
      </c>
    </row>
    <row r="7" spans="1:32" ht="15.75" x14ac:dyDescent="0.25">
      <c r="A7" s="555">
        <v>1</v>
      </c>
      <c r="B7" s="155" t="s">
        <v>170</v>
      </c>
      <c r="C7" s="140">
        <f t="shared" ref="C7:C113" si="1">J7*0.3</f>
        <v>820.8</v>
      </c>
      <c r="D7" s="140">
        <f t="shared" ref="D7:D113" si="2">J7*0.4</f>
        <v>1094.4000000000001</v>
      </c>
      <c r="E7" s="140">
        <f t="shared" ref="E7:E113" si="3">J7*0.5</f>
        <v>1368</v>
      </c>
      <c r="F7" s="140">
        <f t="shared" ref="F7:F113" si="4">J7*0.6</f>
        <v>1641.6</v>
      </c>
      <c r="G7" s="140">
        <f t="shared" ref="G7:G113" si="5">J7*0.7</f>
        <v>1915.1999999999998</v>
      </c>
      <c r="H7" s="140">
        <f>J7*0.8</f>
        <v>2188.8000000000002</v>
      </c>
      <c r="I7" s="140">
        <f t="shared" ref="I7:I113" si="6">J7*0.9</f>
        <v>2462.4</v>
      </c>
      <c r="J7" s="369">
        <v>2736</v>
      </c>
      <c r="K7" s="140">
        <f t="shared" ref="K7:K113" si="7">J7*1.1</f>
        <v>3009.6000000000004</v>
      </c>
      <c r="L7" s="140">
        <f t="shared" ref="L7:L113" si="8">J7*1.2</f>
        <v>3283.2</v>
      </c>
      <c r="M7" s="140">
        <f t="shared" ref="M7:M113" si="9">J7*1.3</f>
        <v>3556.8</v>
      </c>
      <c r="N7" s="140">
        <f t="shared" ref="N7:N113" si="10">J7*1.4</f>
        <v>3830.3999999999996</v>
      </c>
      <c r="O7" s="140">
        <f t="shared" ref="O7:O113" si="11">J7*1.5</f>
        <v>4104</v>
      </c>
      <c r="P7" s="140">
        <f>J7*1.6</f>
        <v>4377.6000000000004</v>
      </c>
      <c r="Q7" s="140">
        <f>J7*1.7</f>
        <v>4651.2</v>
      </c>
      <c r="R7" s="140">
        <f>J7*1.8</f>
        <v>4924.8</v>
      </c>
      <c r="S7" s="140">
        <f t="shared" ref="S7:S77" si="12">J7*1.9</f>
        <v>5198.3999999999996</v>
      </c>
      <c r="T7" s="140">
        <f t="shared" ref="T7:T77" si="13">J7*2</f>
        <v>5472</v>
      </c>
      <c r="U7" s="140">
        <f t="shared" ref="U7:U77" si="14">J7*2.1</f>
        <v>5745.6</v>
      </c>
      <c r="V7" s="140">
        <f t="shared" ref="V7:V77" si="15">J7*2.2</f>
        <v>6019.2000000000007</v>
      </c>
      <c r="W7" s="140">
        <f t="shared" ref="W7:W77" si="16">J7*2.3</f>
        <v>6292.7999999999993</v>
      </c>
      <c r="X7" s="140">
        <f t="shared" ref="X7:X77" si="17">J7*2.4</f>
        <v>6566.4</v>
      </c>
      <c r="Y7" s="141">
        <f t="shared" ref="Y7:AD77" si="18">J7*2.5</f>
        <v>6840</v>
      </c>
      <c r="Z7" s="141">
        <f t="shared" si="0"/>
        <v>7524.0000000000009</v>
      </c>
      <c r="AA7" s="141">
        <f t="shared" si="0"/>
        <v>8208</v>
      </c>
      <c r="AB7" s="141">
        <f t="shared" si="0"/>
        <v>8892</v>
      </c>
      <c r="AC7" s="141">
        <f t="shared" si="0"/>
        <v>9576</v>
      </c>
      <c r="AD7" s="141">
        <f t="shared" si="0"/>
        <v>10260</v>
      </c>
      <c r="AE7" s="275" t="s">
        <v>349</v>
      </c>
      <c r="AF7" s="276" t="s">
        <v>350</v>
      </c>
    </row>
    <row r="8" spans="1:32" ht="15.75" x14ac:dyDescent="0.25">
      <c r="A8" s="556"/>
      <c r="B8" s="156" t="s">
        <v>171</v>
      </c>
      <c r="C8" s="145">
        <f t="shared" si="1"/>
        <v>820.8</v>
      </c>
      <c r="D8" s="145">
        <f t="shared" si="2"/>
        <v>1094.4000000000001</v>
      </c>
      <c r="E8" s="145">
        <f t="shared" si="3"/>
        <v>1368</v>
      </c>
      <c r="F8" s="145">
        <f t="shared" si="4"/>
        <v>1641.6</v>
      </c>
      <c r="G8" s="145">
        <f t="shared" si="5"/>
        <v>1915.1999999999998</v>
      </c>
      <c r="H8" s="145">
        <f t="shared" ref="H8:H103" si="19">J8*0.8</f>
        <v>2188.8000000000002</v>
      </c>
      <c r="I8" s="145">
        <f t="shared" si="6"/>
        <v>2462.4</v>
      </c>
      <c r="J8" s="382">
        <v>2736</v>
      </c>
      <c r="K8" s="145">
        <f t="shared" si="7"/>
        <v>3009.6000000000004</v>
      </c>
      <c r="L8" s="145">
        <f t="shared" si="8"/>
        <v>3283.2</v>
      </c>
      <c r="M8" s="145">
        <f t="shared" si="9"/>
        <v>3556.8</v>
      </c>
      <c r="N8" s="145">
        <f t="shared" si="10"/>
        <v>3830.3999999999996</v>
      </c>
      <c r="O8" s="145">
        <f t="shared" si="11"/>
        <v>4104</v>
      </c>
      <c r="P8" s="145">
        <f t="shared" ref="P8:P35" si="20">J8*1.6</f>
        <v>4377.6000000000004</v>
      </c>
      <c r="Q8" s="145">
        <f t="shared" ref="Q8:Q35" si="21">J8*1.7</f>
        <v>4651.2</v>
      </c>
      <c r="R8" s="145">
        <f t="shared" ref="R8:R35" si="22">J8*1.8</f>
        <v>4924.8</v>
      </c>
      <c r="S8" s="145">
        <f t="shared" si="12"/>
        <v>5198.3999999999996</v>
      </c>
      <c r="T8" s="145">
        <f t="shared" si="13"/>
        <v>5472</v>
      </c>
      <c r="U8" s="145">
        <f t="shared" si="14"/>
        <v>5745.6</v>
      </c>
      <c r="V8" s="145">
        <f t="shared" si="15"/>
        <v>6019.2000000000007</v>
      </c>
      <c r="W8" s="145">
        <f t="shared" si="16"/>
        <v>6292.7999999999993</v>
      </c>
      <c r="X8" s="145">
        <f t="shared" si="17"/>
        <v>6566.4</v>
      </c>
      <c r="Y8" s="146">
        <f t="shared" si="18"/>
        <v>6840</v>
      </c>
      <c r="Z8" s="146">
        <f t="shared" si="0"/>
        <v>7524.0000000000009</v>
      </c>
      <c r="AA8" s="146">
        <f t="shared" si="0"/>
        <v>8208</v>
      </c>
      <c r="AB8" s="146">
        <f t="shared" si="0"/>
        <v>8892</v>
      </c>
      <c r="AC8" s="146">
        <f t="shared" si="0"/>
        <v>9576</v>
      </c>
      <c r="AD8" s="146">
        <f t="shared" si="0"/>
        <v>10260</v>
      </c>
      <c r="AE8" s="277" t="s">
        <v>349</v>
      </c>
      <c r="AF8" s="278" t="s">
        <v>350</v>
      </c>
    </row>
    <row r="9" spans="1:32" ht="15.75" x14ac:dyDescent="0.25">
      <c r="A9" s="556"/>
      <c r="B9" s="156" t="s">
        <v>130</v>
      </c>
      <c r="C9" s="145">
        <f t="shared" si="1"/>
        <v>820.8</v>
      </c>
      <c r="D9" s="145">
        <f t="shared" si="2"/>
        <v>1094.4000000000001</v>
      </c>
      <c r="E9" s="145">
        <f t="shared" si="3"/>
        <v>1368</v>
      </c>
      <c r="F9" s="145">
        <f t="shared" si="4"/>
        <v>1641.6</v>
      </c>
      <c r="G9" s="145">
        <f t="shared" si="5"/>
        <v>1915.1999999999998</v>
      </c>
      <c r="H9" s="145">
        <f t="shared" si="19"/>
        <v>2188.8000000000002</v>
      </c>
      <c r="I9" s="145">
        <f t="shared" si="6"/>
        <v>2462.4</v>
      </c>
      <c r="J9" s="382">
        <v>2736</v>
      </c>
      <c r="K9" s="145">
        <f t="shared" si="7"/>
        <v>3009.6000000000004</v>
      </c>
      <c r="L9" s="145">
        <f t="shared" si="8"/>
        <v>3283.2</v>
      </c>
      <c r="M9" s="145">
        <f t="shared" si="9"/>
        <v>3556.8</v>
      </c>
      <c r="N9" s="145">
        <f t="shared" si="10"/>
        <v>3830.3999999999996</v>
      </c>
      <c r="O9" s="145">
        <f t="shared" si="11"/>
        <v>4104</v>
      </c>
      <c r="P9" s="145">
        <f t="shared" si="20"/>
        <v>4377.6000000000004</v>
      </c>
      <c r="Q9" s="145">
        <f t="shared" si="21"/>
        <v>4651.2</v>
      </c>
      <c r="R9" s="145">
        <f t="shared" si="22"/>
        <v>4924.8</v>
      </c>
      <c r="S9" s="145">
        <f t="shared" si="12"/>
        <v>5198.3999999999996</v>
      </c>
      <c r="T9" s="145">
        <f t="shared" si="13"/>
        <v>5472</v>
      </c>
      <c r="U9" s="145">
        <f t="shared" si="14"/>
        <v>5745.6</v>
      </c>
      <c r="V9" s="145">
        <f t="shared" si="15"/>
        <v>6019.2000000000007</v>
      </c>
      <c r="W9" s="145">
        <f t="shared" si="16"/>
        <v>6292.7999999999993</v>
      </c>
      <c r="X9" s="145">
        <f t="shared" si="17"/>
        <v>6566.4</v>
      </c>
      <c r="Y9" s="146">
        <f t="shared" si="18"/>
        <v>6840</v>
      </c>
      <c r="Z9" s="146">
        <f t="shared" si="0"/>
        <v>7524.0000000000009</v>
      </c>
      <c r="AA9" s="146">
        <f t="shared" si="0"/>
        <v>8208</v>
      </c>
      <c r="AB9" s="146">
        <f t="shared" si="0"/>
        <v>8892</v>
      </c>
      <c r="AC9" s="146">
        <f t="shared" si="0"/>
        <v>9576</v>
      </c>
      <c r="AD9" s="146">
        <f t="shared" si="0"/>
        <v>10260</v>
      </c>
      <c r="AE9" s="277" t="s">
        <v>349</v>
      </c>
      <c r="AF9" s="278" t="s">
        <v>351</v>
      </c>
    </row>
    <row r="10" spans="1:32" ht="15.75" x14ac:dyDescent="0.25">
      <c r="A10" s="556"/>
      <c r="B10" s="156" t="s">
        <v>131</v>
      </c>
      <c r="C10" s="145">
        <f t="shared" si="1"/>
        <v>820.8</v>
      </c>
      <c r="D10" s="145">
        <f t="shared" si="2"/>
        <v>1094.4000000000001</v>
      </c>
      <c r="E10" s="145">
        <f t="shared" si="3"/>
        <v>1368</v>
      </c>
      <c r="F10" s="145">
        <f t="shared" si="4"/>
        <v>1641.6</v>
      </c>
      <c r="G10" s="145">
        <f t="shared" si="5"/>
        <v>1915.1999999999998</v>
      </c>
      <c r="H10" s="145">
        <f t="shared" si="19"/>
        <v>2188.8000000000002</v>
      </c>
      <c r="I10" s="145">
        <f t="shared" si="6"/>
        <v>2462.4</v>
      </c>
      <c r="J10" s="382">
        <v>2736</v>
      </c>
      <c r="K10" s="145">
        <f t="shared" si="7"/>
        <v>3009.6000000000004</v>
      </c>
      <c r="L10" s="145">
        <f t="shared" si="8"/>
        <v>3283.2</v>
      </c>
      <c r="M10" s="145">
        <f t="shared" si="9"/>
        <v>3556.8</v>
      </c>
      <c r="N10" s="145">
        <f t="shared" si="10"/>
        <v>3830.3999999999996</v>
      </c>
      <c r="O10" s="145">
        <f t="shared" si="11"/>
        <v>4104</v>
      </c>
      <c r="P10" s="145">
        <f t="shared" si="20"/>
        <v>4377.6000000000004</v>
      </c>
      <c r="Q10" s="145">
        <f t="shared" si="21"/>
        <v>4651.2</v>
      </c>
      <c r="R10" s="145">
        <f t="shared" si="22"/>
        <v>4924.8</v>
      </c>
      <c r="S10" s="145">
        <f t="shared" si="12"/>
        <v>5198.3999999999996</v>
      </c>
      <c r="T10" s="145">
        <f t="shared" si="13"/>
        <v>5472</v>
      </c>
      <c r="U10" s="145">
        <f t="shared" si="14"/>
        <v>5745.6</v>
      </c>
      <c r="V10" s="145">
        <f t="shared" si="15"/>
        <v>6019.2000000000007</v>
      </c>
      <c r="W10" s="145">
        <f t="shared" si="16"/>
        <v>6292.7999999999993</v>
      </c>
      <c r="X10" s="145">
        <f t="shared" si="17"/>
        <v>6566.4</v>
      </c>
      <c r="Y10" s="146">
        <f t="shared" si="18"/>
        <v>6840</v>
      </c>
      <c r="Z10" s="146">
        <f t="shared" si="0"/>
        <v>7524.0000000000009</v>
      </c>
      <c r="AA10" s="146">
        <f t="shared" si="0"/>
        <v>8208</v>
      </c>
      <c r="AB10" s="146">
        <f t="shared" si="0"/>
        <v>8892</v>
      </c>
      <c r="AC10" s="146">
        <f t="shared" si="0"/>
        <v>9576</v>
      </c>
      <c r="AD10" s="146">
        <f t="shared" si="0"/>
        <v>10260</v>
      </c>
      <c r="AE10" s="277" t="s">
        <v>349</v>
      </c>
      <c r="AF10" s="278" t="s">
        <v>350</v>
      </c>
    </row>
    <row r="11" spans="1:32" ht="15.75" x14ac:dyDescent="0.25">
      <c r="A11" s="556"/>
      <c r="B11" s="156" t="s">
        <v>172</v>
      </c>
      <c r="C11" s="145">
        <f t="shared" si="1"/>
        <v>820.8</v>
      </c>
      <c r="D11" s="145">
        <f t="shared" si="2"/>
        <v>1094.4000000000001</v>
      </c>
      <c r="E11" s="145">
        <f t="shared" si="3"/>
        <v>1368</v>
      </c>
      <c r="F11" s="145">
        <f t="shared" si="4"/>
        <v>1641.6</v>
      </c>
      <c r="G11" s="145">
        <f t="shared" si="5"/>
        <v>1915.1999999999998</v>
      </c>
      <c r="H11" s="145">
        <f t="shared" si="19"/>
        <v>2188.8000000000002</v>
      </c>
      <c r="I11" s="145">
        <f t="shared" si="6"/>
        <v>2462.4</v>
      </c>
      <c r="J11" s="382">
        <v>2736</v>
      </c>
      <c r="K11" s="145">
        <f t="shared" si="7"/>
        <v>3009.6000000000004</v>
      </c>
      <c r="L11" s="145">
        <f t="shared" si="8"/>
        <v>3283.2</v>
      </c>
      <c r="M11" s="145">
        <f t="shared" si="9"/>
        <v>3556.8</v>
      </c>
      <c r="N11" s="145">
        <f t="shared" si="10"/>
        <v>3830.3999999999996</v>
      </c>
      <c r="O11" s="145">
        <f t="shared" si="11"/>
        <v>4104</v>
      </c>
      <c r="P11" s="145">
        <f t="shared" si="20"/>
        <v>4377.6000000000004</v>
      </c>
      <c r="Q11" s="145">
        <f t="shared" si="21"/>
        <v>4651.2</v>
      </c>
      <c r="R11" s="145">
        <f t="shared" si="22"/>
        <v>4924.8</v>
      </c>
      <c r="S11" s="145">
        <f t="shared" si="12"/>
        <v>5198.3999999999996</v>
      </c>
      <c r="T11" s="145">
        <f t="shared" si="13"/>
        <v>5472</v>
      </c>
      <c r="U11" s="145">
        <f t="shared" si="14"/>
        <v>5745.6</v>
      </c>
      <c r="V11" s="145">
        <f t="shared" si="15"/>
        <v>6019.2000000000007</v>
      </c>
      <c r="W11" s="145">
        <f t="shared" si="16"/>
        <v>6292.7999999999993</v>
      </c>
      <c r="X11" s="145">
        <f t="shared" si="17"/>
        <v>6566.4</v>
      </c>
      <c r="Y11" s="146">
        <f t="shared" si="18"/>
        <v>6840</v>
      </c>
      <c r="Z11" s="146">
        <f t="shared" si="0"/>
        <v>7524.0000000000009</v>
      </c>
      <c r="AA11" s="146">
        <f t="shared" si="0"/>
        <v>8208</v>
      </c>
      <c r="AB11" s="146">
        <f t="shared" si="0"/>
        <v>8892</v>
      </c>
      <c r="AC11" s="146">
        <f t="shared" si="0"/>
        <v>9576</v>
      </c>
      <c r="AD11" s="146">
        <f t="shared" si="0"/>
        <v>10260</v>
      </c>
      <c r="AE11" s="277" t="s">
        <v>349</v>
      </c>
      <c r="AF11" s="278" t="s">
        <v>350</v>
      </c>
    </row>
    <row r="12" spans="1:32" ht="15.75" x14ac:dyDescent="0.25">
      <c r="A12" s="556"/>
      <c r="B12" s="156" t="s">
        <v>304</v>
      </c>
      <c r="C12" s="145">
        <f t="shared" si="1"/>
        <v>820.8</v>
      </c>
      <c r="D12" s="145">
        <f t="shared" si="2"/>
        <v>1094.4000000000001</v>
      </c>
      <c r="E12" s="145">
        <f t="shared" si="3"/>
        <v>1368</v>
      </c>
      <c r="F12" s="145">
        <f t="shared" si="4"/>
        <v>1641.6</v>
      </c>
      <c r="G12" s="145">
        <f t="shared" si="5"/>
        <v>1915.1999999999998</v>
      </c>
      <c r="H12" s="145">
        <f t="shared" si="19"/>
        <v>2188.8000000000002</v>
      </c>
      <c r="I12" s="145">
        <f t="shared" si="6"/>
        <v>2462.4</v>
      </c>
      <c r="J12" s="382">
        <v>2736</v>
      </c>
      <c r="K12" s="145">
        <f t="shared" si="7"/>
        <v>3009.6000000000004</v>
      </c>
      <c r="L12" s="145">
        <f t="shared" si="8"/>
        <v>3283.2</v>
      </c>
      <c r="M12" s="145">
        <f t="shared" si="9"/>
        <v>3556.8</v>
      </c>
      <c r="N12" s="145">
        <f t="shared" si="10"/>
        <v>3830.3999999999996</v>
      </c>
      <c r="O12" s="145">
        <f t="shared" si="11"/>
        <v>4104</v>
      </c>
      <c r="P12" s="145">
        <f t="shared" si="20"/>
        <v>4377.6000000000004</v>
      </c>
      <c r="Q12" s="145">
        <f t="shared" si="21"/>
        <v>4651.2</v>
      </c>
      <c r="R12" s="145">
        <f t="shared" si="22"/>
        <v>4924.8</v>
      </c>
      <c r="S12" s="145">
        <f t="shared" si="12"/>
        <v>5198.3999999999996</v>
      </c>
      <c r="T12" s="145">
        <f t="shared" si="13"/>
        <v>5472</v>
      </c>
      <c r="U12" s="145">
        <f t="shared" si="14"/>
        <v>5745.6</v>
      </c>
      <c r="V12" s="145">
        <f t="shared" si="15"/>
        <v>6019.2000000000007</v>
      </c>
      <c r="W12" s="145">
        <f t="shared" si="16"/>
        <v>6292.7999999999993</v>
      </c>
      <c r="X12" s="145">
        <f t="shared" si="17"/>
        <v>6566.4</v>
      </c>
      <c r="Y12" s="146">
        <f t="shared" si="18"/>
        <v>6840</v>
      </c>
      <c r="Z12" s="146">
        <f t="shared" si="0"/>
        <v>7524.0000000000009</v>
      </c>
      <c r="AA12" s="146">
        <f t="shared" si="0"/>
        <v>8208</v>
      </c>
      <c r="AB12" s="146">
        <f t="shared" si="0"/>
        <v>8892</v>
      </c>
      <c r="AC12" s="146">
        <f t="shared" si="0"/>
        <v>9576</v>
      </c>
      <c r="AD12" s="146">
        <f t="shared" si="0"/>
        <v>10260</v>
      </c>
      <c r="AE12" s="277" t="s">
        <v>349</v>
      </c>
      <c r="AF12" s="278" t="s">
        <v>350</v>
      </c>
    </row>
    <row r="13" spans="1:32" ht="15.75" x14ac:dyDescent="0.25">
      <c r="A13" s="556"/>
      <c r="B13" s="156" t="s">
        <v>173</v>
      </c>
      <c r="C13" s="145">
        <f t="shared" si="1"/>
        <v>820.8</v>
      </c>
      <c r="D13" s="145">
        <f t="shared" si="2"/>
        <v>1094.4000000000001</v>
      </c>
      <c r="E13" s="145">
        <f t="shared" si="3"/>
        <v>1368</v>
      </c>
      <c r="F13" s="145">
        <f t="shared" si="4"/>
        <v>1641.6</v>
      </c>
      <c r="G13" s="145">
        <f t="shared" si="5"/>
        <v>1915.1999999999998</v>
      </c>
      <c r="H13" s="145">
        <f t="shared" si="19"/>
        <v>2188.8000000000002</v>
      </c>
      <c r="I13" s="145">
        <f t="shared" si="6"/>
        <v>2462.4</v>
      </c>
      <c r="J13" s="382">
        <v>2736</v>
      </c>
      <c r="K13" s="145">
        <f t="shared" si="7"/>
        <v>3009.6000000000004</v>
      </c>
      <c r="L13" s="145">
        <f t="shared" si="8"/>
        <v>3283.2</v>
      </c>
      <c r="M13" s="145">
        <f t="shared" si="9"/>
        <v>3556.8</v>
      </c>
      <c r="N13" s="145">
        <f t="shared" si="10"/>
        <v>3830.3999999999996</v>
      </c>
      <c r="O13" s="145">
        <f t="shared" si="11"/>
        <v>4104</v>
      </c>
      <c r="P13" s="145">
        <f t="shared" si="20"/>
        <v>4377.6000000000004</v>
      </c>
      <c r="Q13" s="145">
        <f t="shared" si="21"/>
        <v>4651.2</v>
      </c>
      <c r="R13" s="145">
        <f t="shared" si="22"/>
        <v>4924.8</v>
      </c>
      <c r="S13" s="145">
        <f t="shared" si="12"/>
        <v>5198.3999999999996</v>
      </c>
      <c r="T13" s="145">
        <f t="shared" si="13"/>
        <v>5472</v>
      </c>
      <c r="U13" s="145">
        <f t="shared" si="14"/>
        <v>5745.6</v>
      </c>
      <c r="V13" s="145">
        <f t="shared" si="15"/>
        <v>6019.2000000000007</v>
      </c>
      <c r="W13" s="145">
        <f t="shared" si="16"/>
        <v>6292.7999999999993</v>
      </c>
      <c r="X13" s="145">
        <f t="shared" si="17"/>
        <v>6566.4</v>
      </c>
      <c r="Y13" s="146">
        <f t="shared" si="18"/>
        <v>6840</v>
      </c>
      <c r="Z13" s="146">
        <f t="shared" si="0"/>
        <v>7524.0000000000009</v>
      </c>
      <c r="AA13" s="146">
        <f t="shared" si="0"/>
        <v>8208</v>
      </c>
      <c r="AB13" s="146">
        <f t="shared" si="0"/>
        <v>8892</v>
      </c>
      <c r="AC13" s="146">
        <f t="shared" si="0"/>
        <v>9576</v>
      </c>
      <c r="AD13" s="146">
        <f t="shared" si="0"/>
        <v>10260</v>
      </c>
      <c r="AE13" s="277" t="s">
        <v>352</v>
      </c>
      <c r="AF13" s="278" t="s">
        <v>353</v>
      </c>
    </row>
    <row r="14" spans="1:32" ht="15.75" x14ac:dyDescent="0.25">
      <c r="A14" s="556"/>
      <c r="B14" s="156" t="s">
        <v>2</v>
      </c>
      <c r="C14" s="145">
        <f t="shared" si="1"/>
        <v>820.8</v>
      </c>
      <c r="D14" s="145">
        <f t="shared" si="2"/>
        <v>1094.4000000000001</v>
      </c>
      <c r="E14" s="145">
        <f t="shared" si="3"/>
        <v>1368</v>
      </c>
      <c r="F14" s="145">
        <f t="shared" si="4"/>
        <v>1641.6</v>
      </c>
      <c r="G14" s="145">
        <f t="shared" si="5"/>
        <v>1915.1999999999998</v>
      </c>
      <c r="H14" s="145">
        <f t="shared" si="19"/>
        <v>2188.8000000000002</v>
      </c>
      <c r="I14" s="145">
        <f t="shared" si="6"/>
        <v>2462.4</v>
      </c>
      <c r="J14" s="382">
        <v>2736</v>
      </c>
      <c r="K14" s="145">
        <f t="shared" si="7"/>
        <v>3009.6000000000004</v>
      </c>
      <c r="L14" s="145">
        <f t="shared" si="8"/>
        <v>3283.2</v>
      </c>
      <c r="M14" s="145">
        <f t="shared" si="9"/>
        <v>3556.8</v>
      </c>
      <c r="N14" s="145">
        <f t="shared" si="10"/>
        <v>3830.3999999999996</v>
      </c>
      <c r="O14" s="145">
        <f t="shared" si="11"/>
        <v>4104</v>
      </c>
      <c r="P14" s="145">
        <f t="shared" si="20"/>
        <v>4377.6000000000004</v>
      </c>
      <c r="Q14" s="145">
        <f t="shared" si="21"/>
        <v>4651.2</v>
      </c>
      <c r="R14" s="145">
        <f t="shared" si="22"/>
        <v>4924.8</v>
      </c>
      <c r="S14" s="145">
        <f t="shared" si="12"/>
        <v>5198.3999999999996</v>
      </c>
      <c r="T14" s="145">
        <f t="shared" si="13"/>
        <v>5472</v>
      </c>
      <c r="U14" s="145">
        <f t="shared" si="14"/>
        <v>5745.6</v>
      </c>
      <c r="V14" s="145">
        <f t="shared" si="15"/>
        <v>6019.2000000000007</v>
      </c>
      <c r="W14" s="145">
        <f t="shared" si="16"/>
        <v>6292.7999999999993</v>
      </c>
      <c r="X14" s="145">
        <f t="shared" si="17"/>
        <v>6566.4</v>
      </c>
      <c r="Y14" s="146">
        <f t="shared" si="18"/>
        <v>6840</v>
      </c>
      <c r="Z14" s="146">
        <f t="shared" si="0"/>
        <v>7524.0000000000009</v>
      </c>
      <c r="AA14" s="146">
        <f t="shared" si="0"/>
        <v>8208</v>
      </c>
      <c r="AB14" s="146">
        <f t="shared" si="0"/>
        <v>8892</v>
      </c>
      <c r="AC14" s="146">
        <f t="shared" si="0"/>
        <v>9576</v>
      </c>
      <c r="AD14" s="146">
        <f t="shared" si="0"/>
        <v>10260</v>
      </c>
      <c r="AE14" s="277" t="s">
        <v>349</v>
      </c>
      <c r="AF14" s="278" t="s">
        <v>350</v>
      </c>
    </row>
    <row r="15" spans="1:32" ht="16.5" thickBot="1" x14ac:dyDescent="0.3">
      <c r="A15" s="657"/>
      <c r="B15" s="164" t="s">
        <v>3</v>
      </c>
      <c r="C15" s="131">
        <f t="shared" si="1"/>
        <v>820.8</v>
      </c>
      <c r="D15" s="131">
        <f t="shared" si="2"/>
        <v>1094.4000000000001</v>
      </c>
      <c r="E15" s="131">
        <f t="shared" si="3"/>
        <v>1368</v>
      </c>
      <c r="F15" s="131">
        <f t="shared" si="4"/>
        <v>1641.6</v>
      </c>
      <c r="G15" s="131">
        <f t="shared" si="5"/>
        <v>1915.1999999999998</v>
      </c>
      <c r="H15" s="131">
        <f t="shared" si="19"/>
        <v>2188.8000000000002</v>
      </c>
      <c r="I15" s="131">
        <f t="shared" si="6"/>
        <v>2462.4</v>
      </c>
      <c r="J15" s="382">
        <v>2736</v>
      </c>
      <c r="K15" s="131">
        <f t="shared" si="7"/>
        <v>3009.6000000000004</v>
      </c>
      <c r="L15" s="131">
        <f t="shared" si="8"/>
        <v>3283.2</v>
      </c>
      <c r="M15" s="131">
        <f t="shared" si="9"/>
        <v>3556.8</v>
      </c>
      <c r="N15" s="131">
        <f t="shared" si="10"/>
        <v>3830.3999999999996</v>
      </c>
      <c r="O15" s="131">
        <f t="shared" si="11"/>
        <v>4104</v>
      </c>
      <c r="P15" s="131">
        <f t="shared" si="20"/>
        <v>4377.6000000000004</v>
      </c>
      <c r="Q15" s="131">
        <f t="shared" si="21"/>
        <v>4651.2</v>
      </c>
      <c r="R15" s="131">
        <f t="shared" si="22"/>
        <v>4924.8</v>
      </c>
      <c r="S15" s="131">
        <f t="shared" si="12"/>
        <v>5198.3999999999996</v>
      </c>
      <c r="T15" s="131">
        <f t="shared" si="13"/>
        <v>5472</v>
      </c>
      <c r="U15" s="131">
        <f t="shared" si="14"/>
        <v>5745.6</v>
      </c>
      <c r="V15" s="131">
        <f t="shared" si="15"/>
        <v>6019.2000000000007</v>
      </c>
      <c r="W15" s="131">
        <f t="shared" si="16"/>
        <v>6292.7999999999993</v>
      </c>
      <c r="X15" s="131">
        <f t="shared" si="17"/>
        <v>6566.4</v>
      </c>
      <c r="Y15" s="132">
        <f t="shared" si="18"/>
        <v>6840</v>
      </c>
      <c r="Z15" s="132">
        <f t="shared" si="0"/>
        <v>7524.0000000000009</v>
      </c>
      <c r="AA15" s="132">
        <f t="shared" si="0"/>
        <v>8208</v>
      </c>
      <c r="AB15" s="132">
        <f t="shared" si="0"/>
        <v>8892</v>
      </c>
      <c r="AC15" s="132">
        <f t="shared" si="0"/>
        <v>9576</v>
      </c>
      <c r="AD15" s="132">
        <f t="shared" si="0"/>
        <v>10260</v>
      </c>
      <c r="AE15" s="279" t="s">
        <v>354</v>
      </c>
      <c r="AF15" s="280" t="s">
        <v>355</v>
      </c>
    </row>
    <row r="16" spans="1:32" ht="15.75" x14ac:dyDescent="0.25">
      <c r="A16" s="538">
        <v>2</v>
      </c>
      <c r="B16" s="155" t="s">
        <v>134</v>
      </c>
      <c r="C16" s="140">
        <f t="shared" si="1"/>
        <v>925.19999999999993</v>
      </c>
      <c r="D16" s="140">
        <f t="shared" si="2"/>
        <v>1233.6000000000001</v>
      </c>
      <c r="E16" s="140">
        <f t="shared" si="3"/>
        <v>1542</v>
      </c>
      <c r="F16" s="140">
        <f t="shared" si="4"/>
        <v>1850.3999999999999</v>
      </c>
      <c r="G16" s="140">
        <f t="shared" si="5"/>
        <v>2158.7999999999997</v>
      </c>
      <c r="H16" s="140">
        <f t="shared" si="19"/>
        <v>2467.2000000000003</v>
      </c>
      <c r="I16" s="140">
        <f t="shared" si="6"/>
        <v>2775.6</v>
      </c>
      <c r="J16" s="369">
        <v>3084</v>
      </c>
      <c r="K16" s="140">
        <f t="shared" si="7"/>
        <v>3392.4</v>
      </c>
      <c r="L16" s="140">
        <f t="shared" si="8"/>
        <v>3700.7999999999997</v>
      </c>
      <c r="M16" s="140">
        <f t="shared" si="9"/>
        <v>4009.2000000000003</v>
      </c>
      <c r="N16" s="140">
        <f t="shared" si="10"/>
        <v>4317.5999999999995</v>
      </c>
      <c r="O16" s="140">
        <f t="shared" si="11"/>
        <v>4626</v>
      </c>
      <c r="P16" s="140">
        <f t="shared" si="20"/>
        <v>4934.4000000000005</v>
      </c>
      <c r="Q16" s="140">
        <f t="shared" si="21"/>
        <v>5242.8</v>
      </c>
      <c r="R16" s="140">
        <f t="shared" si="22"/>
        <v>5551.2</v>
      </c>
      <c r="S16" s="140">
        <f t="shared" si="12"/>
        <v>5859.5999999999995</v>
      </c>
      <c r="T16" s="140">
        <f t="shared" si="13"/>
        <v>6168</v>
      </c>
      <c r="U16" s="140">
        <f t="shared" si="14"/>
        <v>6476.4000000000005</v>
      </c>
      <c r="V16" s="140">
        <f t="shared" si="15"/>
        <v>6784.8</v>
      </c>
      <c r="W16" s="140">
        <f t="shared" si="16"/>
        <v>7093.2</v>
      </c>
      <c r="X16" s="140">
        <f t="shared" si="17"/>
        <v>7401.5999999999995</v>
      </c>
      <c r="Y16" s="141">
        <f t="shared" si="18"/>
        <v>7710</v>
      </c>
      <c r="Z16" s="141">
        <f t="shared" si="0"/>
        <v>8481</v>
      </c>
      <c r="AA16" s="141">
        <f t="shared" si="0"/>
        <v>9252</v>
      </c>
      <c r="AB16" s="141">
        <f t="shared" si="0"/>
        <v>10023</v>
      </c>
      <c r="AC16" s="141">
        <f t="shared" si="0"/>
        <v>10793.999999999998</v>
      </c>
      <c r="AD16" s="141">
        <f t="shared" si="0"/>
        <v>11565</v>
      </c>
      <c r="AE16" s="275" t="s">
        <v>349</v>
      </c>
      <c r="AF16" s="276" t="s">
        <v>350</v>
      </c>
    </row>
    <row r="17" spans="1:32" ht="15.75" x14ac:dyDescent="0.25">
      <c r="A17" s="539"/>
      <c r="B17" s="156" t="s">
        <v>356</v>
      </c>
      <c r="C17" s="145">
        <f t="shared" si="1"/>
        <v>925.19999999999993</v>
      </c>
      <c r="D17" s="145">
        <f t="shared" si="2"/>
        <v>1233.6000000000001</v>
      </c>
      <c r="E17" s="145">
        <f t="shared" si="3"/>
        <v>1542</v>
      </c>
      <c r="F17" s="145">
        <f t="shared" si="4"/>
        <v>1850.3999999999999</v>
      </c>
      <c r="G17" s="145">
        <f t="shared" si="5"/>
        <v>2158.7999999999997</v>
      </c>
      <c r="H17" s="145">
        <f t="shared" si="19"/>
        <v>2467.2000000000003</v>
      </c>
      <c r="I17" s="145">
        <f t="shared" si="6"/>
        <v>2775.6</v>
      </c>
      <c r="J17" s="382">
        <v>3084</v>
      </c>
      <c r="K17" s="145">
        <f t="shared" si="7"/>
        <v>3392.4</v>
      </c>
      <c r="L17" s="145">
        <f t="shared" si="8"/>
        <v>3700.7999999999997</v>
      </c>
      <c r="M17" s="145">
        <f t="shared" si="9"/>
        <v>4009.2000000000003</v>
      </c>
      <c r="N17" s="145">
        <f t="shared" si="10"/>
        <v>4317.5999999999995</v>
      </c>
      <c r="O17" s="145">
        <f t="shared" si="11"/>
        <v>4626</v>
      </c>
      <c r="P17" s="145">
        <f t="shared" si="20"/>
        <v>4934.4000000000005</v>
      </c>
      <c r="Q17" s="145">
        <f t="shared" si="21"/>
        <v>5242.8</v>
      </c>
      <c r="R17" s="145">
        <f t="shared" si="22"/>
        <v>5551.2</v>
      </c>
      <c r="S17" s="145">
        <f t="shared" si="12"/>
        <v>5859.5999999999995</v>
      </c>
      <c r="T17" s="145">
        <f t="shared" si="13"/>
        <v>6168</v>
      </c>
      <c r="U17" s="145">
        <f t="shared" si="14"/>
        <v>6476.4000000000005</v>
      </c>
      <c r="V17" s="145">
        <f t="shared" si="15"/>
        <v>6784.8</v>
      </c>
      <c r="W17" s="145">
        <f t="shared" si="16"/>
        <v>7093.2</v>
      </c>
      <c r="X17" s="145">
        <f t="shared" si="17"/>
        <v>7401.5999999999995</v>
      </c>
      <c r="Y17" s="146">
        <f t="shared" si="18"/>
        <v>7710</v>
      </c>
      <c r="Z17" s="146">
        <f t="shared" si="0"/>
        <v>8481</v>
      </c>
      <c r="AA17" s="146">
        <f t="shared" si="0"/>
        <v>9252</v>
      </c>
      <c r="AB17" s="146">
        <f t="shared" si="0"/>
        <v>10023</v>
      </c>
      <c r="AC17" s="146">
        <f t="shared" si="0"/>
        <v>10793.999999999998</v>
      </c>
      <c r="AD17" s="146">
        <f t="shared" si="0"/>
        <v>11565</v>
      </c>
      <c r="AE17" s="277" t="s">
        <v>357</v>
      </c>
      <c r="AF17" s="278" t="s">
        <v>358</v>
      </c>
    </row>
    <row r="18" spans="1:32" ht="15.75" x14ac:dyDescent="0.25">
      <c r="A18" s="539"/>
      <c r="B18" s="156" t="s">
        <v>359</v>
      </c>
      <c r="C18" s="145">
        <f t="shared" si="1"/>
        <v>925.19999999999993</v>
      </c>
      <c r="D18" s="145">
        <f t="shared" si="2"/>
        <v>1233.6000000000001</v>
      </c>
      <c r="E18" s="145">
        <f t="shared" si="3"/>
        <v>1542</v>
      </c>
      <c r="F18" s="145">
        <f t="shared" si="4"/>
        <v>1850.3999999999999</v>
      </c>
      <c r="G18" s="145">
        <f t="shared" si="5"/>
        <v>2158.7999999999997</v>
      </c>
      <c r="H18" s="145">
        <f t="shared" si="19"/>
        <v>2467.2000000000003</v>
      </c>
      <c r="I18" s="145">
        <f t="shared" si="6"/>
        <v>2775.6</v>
      </c>
      <c r="J18" s="382">
        <v>3084</v>
      </c>
      <c r="K18" s="145">
        <f t="shared" si="7"/>
        <v>3392.4</v>
      </c>
      <c r="L18" s="145">
        <f t="shared" si="8"/>
        <v>3700.7999999999997</v>
      </c>
      <c r="M18" s="145">
        <f t="shared" si="9"/>
        <v>4009.2000000000003</v>
      </c>
      <c r="N18" s="145">
        <f t="shared" si="10"/>
        <v>4317.5999999999995</v>
      </c>
      <c r="O18" s="145">
        <f t="shared" si="11"/>
        <v>4626</v>
      </c>
      <c r="P18" s="145">
        <f t="shared" si="20"/>
        <v>4934.4000000000005</v>
      </c>
      <c r="Q18" s="145">
        <f t="shared" si="21"/>
        <v>5242.8</v>
      </c>
      <c r="R18" s="145">
        <f t="shared" si="22"/>
        <v>5551.2</v>
      </c>
      <c r="S18" s="145">
        <f t="shared" si="12"/>
        <v>5859.5999999999995</v>
      </c>
      <c r="T18" s="145">
        <f t="shared" si="13"/>
        <v>6168</v>
      </c>
      <c r="U18" s="145">
        <f t="shared" si="14"/>
        <v>6476.4000000000005</v>
      </c>
      <c r="V18" s="145">
        <f t="shared" si="15"/>
        <v>6784.8</v>
      </c>
      <c r="W18" s="145">
        <f t="shared" si="16"/>
        <v>7093.2</v>
      </c>
      <c r="X18" s="145">
        <f t="shared" si="17"/>
        <v>7401.5999999999995</v>
      </c>
      <c r="Y18" s="146">
        <f t="shared" si="18"/>
        <v>7710</v>
      </c>
      <c r="Z18" s="146">
        <f t="shared" si="0"/>
        <v>8481</v>
      </c>
      <c r="AA18" s="146">
        <f t="shared" si="0"/>
        <v>9252</v>
      </c>
      <c r="AB18" s="146">
        <f t="shared" si="0"/>
        <v>10023</v>
      </c>
      <c r="AC18" s="146">
        <f t="shared" si="0"/>
        <v>10793.999999999998</v>
      </c>
      <c r="AD18" s="146">
        <f t="shared" si="0"/>
        <v>11565</v>
      </c>
      <c r="AE18" s="277" t="s">
        <v>349</v>
      </c>
      <c r="AF18" s="278" t="s">
        <v>350</v>
      </c>
    </row>
    <row r="19" spans="1:32" ht="15.75" x14ac:dyDescent="0.25">
      <c r="A19" s="539"/>
      <c r="B19" s="156" t="s">
        <v>305</v>
      </c>
      <c r="C19" s="145">
        <f t="shared" si="1"/>
        <v>925.19999999999993</v>
      </c>
      <c r="D19" s="145">
        <f t="shared" si="2"/>
        <v>1233.6000000000001</v>
      </c>
      <c r="E19" s="145">
        <f t="shared" si="3"/>
        <v>1542</v>
      </c>
      <c r="F19" s="145">
        <f t="shared" si="4"/>
        <v>1850.3999999999999</v>
      </c>
      <c r="G19" s="145">
        <f t="shared" si="5"/>
        <v>2158.7999999999997</v>
      </c>
      <c r="H19" s="145">
        <f t="shared" si="19"/>
        <v>2467.2000000000003</v>
      </c>
      <c r="I19" s="145">
        <f t="shared" si="6"/>
        <v>2775.6</v>
      </c>
      <c r="J19" s="382">
        <v>3084</v>
      </c>
      <c r="K19" s="145">
        <f t="shared" si="7"/>
        <v>3392.4</v>
      </c>
      <c r="L19" s="145">
        <f t="shared" si="8"/>
        <v>3700.7999999999997</v>
      </c>
      <c r="M19" s="145">
        <f t="shared" si="9"/>
        <v>4009.2000000000003</v>
      </c>
      <c r="N19" s="145">
        <f t="shared" si="10"/>
        <v>4317.5999999999995</v>
      </c>
      <c r="O19" s="145">
        <f t="shared" si="11"/>
        <v>4626</v>
      </c>
      <c r="P19" s="145">
        <f t="shared" si="20"/>
        <v>4934.4000000000005</v>
      </c>
      <c r="Q19" s="145">
        <f t="shared" si="21"/>
        <v>5242.8</v>
      </c>
      <c r="R19" s="145">
        <f t="shared" si="22"/>
        <v>5551.2</v>
      </c>
      <c r="S19" s="145">
        <f t="shared" si="12"/>
        <v>5859.5999999999995</v>
      </c>
      <c r="T19" s="145">
        <f t="shared" si="13"/>
        <v>6168</v>
      </c>
      <c r="U19" s="145">
        <f t="shared" si="14"/>
        <v>6476.4000000000005</v>
      </c>
      <c r="V19" s="145">
        <f t="shared" si="15"/>
        <v>6784.8</v>
      </c>
      <c r="W19" s="145">
        <f t="shared" si="16"/>
        <v>7093.2</v>
      </c>
      <c r="X19" s="145">
        <f t="shared" si="17"/>
        <v>7401.5999999999995</v>
      </c>
      <c r="Y19" s="146">
        <f t="shared" si="18"/>
        <v>7710</v>
      </c>
      <c r="Z19" s="146">
        <f t="shared" si="0"/>
        <v>8481</v>
      </c>
      <c r="AA19" s="146">
        <f t="shared" si="0"/>
        <v>9252</v>
      </c>
      <c r="AB19" s="146">
        <f t="shared" si="0"/>
        <v>10023</v>
      </c>
      <c r="AC19" s="146">
        <f t="shared" si="0"/>
        <v>10793.999999999998</v>
      </c>
      <c r="AD19" s="146">
        <f t="shared" si="0"/>
        <v>11565</v>
      </c>
      <c r="AE19" s="277" t="s">
        <v>349</v>
      </c>
      <c r="AF19" s="278" t="s">
        <v>350</v>
      </c>
    </row>
    <row r="20" spans="1:32" ht="15.75" x14ac:dyDescent="0.25">
      <c r="A20" s="539"/>
      <c r="B20" s="156" t="s">
        <v>136</v>
      </c>
      <c r="C20" s="145">
        <f t="shared" si="1"/>
        <v>925.19999999999993</v>
      </c>
      <c r="D20" s="145">
        <f t="shared" si="2"/>
        <v>1233.6000000000001</v>
      </c>
      <c r="E20" s="145">
        <f t="shared" si="3"/>
        <v>1542</v>
      </c>
      <c r="F20" s="145">
        <f t="shared" si="4"/>
        <v>1850.3999999999999</v>
      </c>
      <c r="G20" s="145">
        <f t="shared" si="5"/>
        <v>2158.7999999999997</v>
      </c>
      <c r="H20" s="145">
        <f t="shared" si="19"/>
        <v>2467.2000000000003</v>
      </c>
      <c r="I20" s="145">
        <f t="shared" si="6"/>
        <v>2775.6</v>
      </c>
      <c r="J20" s="382">
        <v>3084</v>
      </c>
      <c r="K20" s="145">
        <f t="shared" si="7"/>
        <v>3392.4</v>
      </c>
      <c r="L20" s="145">
        <f t="shared" si="8"/>
        <v>3700.7999999999997</v>
      </c>
      <c r="M20" s="145">
        <f t="shared" si="9"/>
        <v>4009.2000000000003</v>
      </c>
      <c r="N20" s="145">
        <f t="shared" si="10"/>
        <v>4317.5999999999995</v>
      </c>
      <c r="O20" s="145">
        <f t="shared" si="11"/>
        <v>4626</v>
      </c>
      <c r="P20" s="145">
        <f t="shared" si="20"/>
        <v>4934.4000000000005</v>
      </c>
      <c r="Q20" s="145">
        <f t="shared" si="21"/>
        <v>5242.8</v>
      </c>
      <c r="R20" s="145">
        <f t="shared" si="22"/>
        <v>5551.2</v>
      </c>
      <c r="S20" s="145">
        <f t="shared" si="12"/>
        <v>5859.5999999999995</v>
      </c>
      <c r="T20" s="145">
        <f t="shared" si="13"/>
        <v>6168</v>
      </c>
      <c r="U20" s="145">
        <f t="shared" si="14"/>
        <v>6476.4000000000005</v>
      </c>
      <c r="V20" s="145">
        <f t="shared" si="15"/>
        <v>6784.8</v>
      </c>
      <c r="W20" s="145">
        <f t="shared" si="16"/>
        <v>7093.2</v>
      </c>
      <c r="X20" s="145">
        <f t="shared" si="17"/>
        <v>7401.5999999999995</v>
      </c>
      <c r="Y20" s="146">
        <f t="shared" si="18"/>
        <v>7710</v>
      </c>
      <c r="Z20" s="146">
        <f t="shared" si="0"/>
        <v>8481</v>
      </c>
      <c r="AA20" s="146">
        <f t="shared" si="0"/>
        <v>9252</v>
      </c>
      <c r="AB20" s="146">
        <f t="shared" si="0"/>
        <v>10023</v>
      </c>
      <c r="AC20" s="146">
        <f t="shared" si="0"/>
        <v>10793.999999999998</v>
      </c>
      <c r="AD20" s="146">
        <f t="shared" si="0"/>
        <v>11565</v>
      </c>
      <c r="AE20" s="277" t="s">
        <v>349</v>
      </c>
      <c r="AF20" s="278" t="s">
        <v>350</v>
      </c>
    </row>
    <row r="21" spans="1:32" ht="15.75" x14ac:dyDescent="0.25">
      <c r="A21" s="539"/>
      <c r="B21" s="156" t="s">
        <v>137</v>
      </c>
      <c r="C21" s="145">
        <f t="shared" si="1"/>
        <v>925.19999999999993</v>
      </c>
      <c r="D21" s="145">
        <f t="shared" si="2"/>
        <v>1233.6000000000001</v>
      </c>
      <c r="E21" s="145">
        <f t="shared" si="3"/>
        <v>1542</v>
      </c>
      <c r="F21" s="145">
        <f t="shared" si="4"/>
        <v>1850.3999999999999</v>
      </c>
      <c r="G21" s="145">
        <f t="shared" si="5"/>
        <v>2158.7999999999997</v>
      </c>
      <c r="H21" s="145">
        <f t="shared" si="19"/>
        <v>2467.2000000000003</v>
      </c>
      <c r="I21" s="145">
        <f t="shared" si="6"/>
        <v>2775.6</v>
      </c>
      <c r="J21" s="382">
        <v>3084</v>
      </c>
      <c r="K21" s="145">
        <f t="shared" si="7"/>
        <v>3392.4</v>
      </c>
      <c r="L21" s="145">
        <f t="shared" si="8"/>
        <v>3700.7999999999997</v>
      </c>
      <c r="M21" s="145">
        <f t="shared" si="9"/>
        <v>4009.2000000000003</v>
      </c>
      <c r="N21" s="145">
        <f t="shared" si="10"/>
        <v>4317.5999999999995</v>
      </c>
      <c r="O21" s="145">
        <f t="shared" si="11"/>
        <v>4626</v>
      </c>
      <c r="P21" s="145">
        <f t="shared" si="20"/>
        <v>4934.4000000000005</v>
      </c>
      <c r="Q21" s="145">
        <f t="shared" si="21"/>
        <v>5242.8</v>
      </c>
      <c r="R21" s="145">
        <f t="shared" si="22"/>
        <v>5551.2</v>
      </c>
      <c r="S21" s="145">
        <f t="shared" si="12"/>
        <v>5859.5999999999995</v>
      </c>
      <c r="T21" s="145">
        <f t="shared" si="13"/>
        <v>6168</v>
      </c>
      <c r="U21" s="145">
        <f t="shared" si="14"/>
        <v>6476.4000000000005</v>
      </c>
      <c r="V21" s="145">
        <f t="shared" si="15"/>
        <v>6784.8</v>
      </c>
      <c r="W21" s="145">
        <f t="shared" si="16"/>
        <v>7093.2</v>
      </c>
      <c r="X21" s="145">
        <f t="shared" si="17"/>
        <v>7401.5999999999995</v>
      </c>
      <c r="Y21" s="146">
        <f t="shared" si="18"/>
        <v>7710</v>
      </c>
      <c r="Z21" s="146">
        <f t="shared" si="0"/>
        <v>8481</v>
      </c>
      <c r="AA21" s="146">
        <f t="shared" si="0"/>
        <v>9252</v>
      </c>
      <c r="AB21" s="146">
        <f t="shared" si="0"/>
        <v>10023</v>
      </c>
      <c r="AC21" s="146">
        <f t="shared" si="0"/>
        <v>10793.999999999998</v>
      </c>
      <c r="AD21" s="146">
        <f t="shared" si="0"/>
        <v>11565</v>
      </c>
      <c r="AE21" s="277" t="s">
        <v>349</v>
      </c>
      <c r="AF21" s="278" t="s">
        <v>350</v>
      </c>
    </row>
    <row r="22" spans="1:32" ht="15.75" x14ac:dyDescent="0.25">
      <c r="A22" s="539"/>
      <c r="B22" s="156" t="s">
        <v>4</v>
      </c>
      <c r="C22" s="145">
        <f t="shared" si="1"/>
        <v>925.19999999999993</v>
      </c>
      <c r="D22" s="145">
        <f t="shared" si="2"/>
        <v>1233.6000000000001</v>
      </c>
      <c r="E22" s="145">
        <f t="shared" si="3"/>
        <v>1542</v>
      </c>
      <c r="F22" s="145">
        <f t="shared" si="4"/>
        <v>1850.3999999999999</v>
      </c>
      <c r="G22" s="145">
        <f t="shared" si="5"/>
        <v>2158.7999999999997</v>
      </c>
      <c r="H22" s="145">
        <f t="shared" si="19"/>
        <v>2467.2000000000003</v>
      </c>
      <c r="I22" s="145">
        <f t="shared" si="6"/>
        <v>2775.6</v>
      </c>
      <c r="J22" s="382">
        <v>3084</v>
      </c>
      <c r="K22" s="145">
        <f t="shared" si="7"/>
        <v>3392.4</v>
      </c>
      <c r="L22" s="145">
        <f t="shared" si="8"/>
        <v>3700.7999999999997</v>
      </c>
      <c r="M22" s="145">
        <f t="shared" si="9"/>
        <v>4009.2000000000003</v>
      </c>
      <c r="N22" s="145">
        <f t="shared" si="10"/>
        <v>4317.5999999999995</v>
      </c>
      <c r="O22" s="145">
        <f t="shared" si="11"/>
        <v>4626</v>
      </c>
      <c r="P22" s="145">
        <f t="shared" si="20"/>
        <v>4934.4000000000005</v>
      </c>
      <c r="Q22" s="145">
        <f t="shared" si="21"/>
        <v>5242.8</v>
      </c>
      <c r="R22" s="145">
        <f t="shared" si="22"/>
        <v>5551.2</v>
      </c>
      <c r="S22" s="145">
        <f t="shared" si="12"/>
        <v>5859.5999999999995</v>
      </c>
      <c r="T22" s="145">
        <f t="shared" si="13"/>
        <v>6168</v>
      </c>
      <c r="U22" s="145">
        <f t="shared" si="14"/>
        <v>6476.4000000000005</v>
      </c>
      <c r="V22" s="145">
        <f t="shared" si="15"/>
        <v>6784.8</v>
      </c>
      <c r="W22" s="145">
        <f t="shared" si="16"/>
        <v>7093.2</v>
      </c>
      <c r="X22" s="145">
        <f t="shared" si="17"/>
        <v>7401.5999999999995</v>
      </c>
      <c r="Y22" s="146">
        <f t="shared" si="18"/>
        <v>7710</v>
      </c>
      <c r="Z22" s="146">
        <f t="shared" si="18"/>
        <v>8481</v>
      </c>
      <c r="AA22" s="146">
        <f t="shared" si="18"/>
        <v>9252</v>
      </c>
      <c r="AB22" s="146">
        <f t="shared" si="18"/>
        <v>10023</v>
      </c>
      <c r="AC22" s="146">
        <f t="shared" si="18"/>
        <v>10793.999999999998</v>
      </c>
      <c r="AD22" s="146">
        <f t="shared" si="18"/>
        <v>11565</v>
      </c>
      <c r="AE22" s="277" t="s">
        <v>349</v>
      </c>
      <c r="AF22" s="278" t="s">
        <v>350</v>
      </c>
    </row>
    <row r="23" spans="1:32" ht="15.75" x14ac:dyDescent="0.25">
      <c r="A23" s="539"/>
      <c r="B23" s="156" t="s">
        <v>138</v>
      </c>
      <c r="C23" s="145">
        <f t="shared" si="1"/>
        <v>925.19999999999993</v>
      </c>
      <c r="D23" s="145">
        <f t="shared" si="2"/>
        <v>1233.6000000000001</v>
      </c>
      <c r="E23" s="145">
        <f t="shared" si="3"/>
        <v>1542</v>
      </c>
      <c r="F23" s="145">
        <f t="shared" si="4"/>
        <v>1850.3999999999999</v>
      </c>
      <c r="G23" s="145">
        <f t="shared" si="5"/>
        <v>2158.7999999999997</v>
      </c>
      <c r="H23" s="145">
        <f t="shared" si="19"/>
        <v>2467.2000000000003</v>
      </c>
      <c r="I23" s="145">
        <f t="shared" si="6"/>
        <v>2775.6</v>
      </c>
      <c r="J23" s="382">
        <v>3084</v>
      </c>
      <c r="K23" s="145">
        <f t="shared" si="7"/>
        <v>3392.4</v>
      </c>
      <c r="L23" s="145">
        <f t="shared" si="8"/>
        <v>3700.7999999999997</v>
      </c>
      <c r="M23" s="145">
        <f t="shared" si="9"/>
        <v>4009.2000000000003</v>
      </c>
      <c r="N23" s="145">
        <f t="shared" si="10"/>
        <v>4317.5999999999995</v>
      </c>
      <c r="O23" s="145">
        <f t="shared" si="11"/>
        <v>4626</v>
      </c>
      <c r="P23" s="145">
        <f t="shared" si="20"/>
        <v>4934.4000000000005</v>
      </c>
      <c r="Q23" s="145">
        <f t="shared" si="21"/>
        <v>5242.8</v>
      </c>
      <c r="R23" s="145">
        <f t="shared" si="22"/>
        <v>5551.2</v>
      </c>
      <c r="S23" s="145">
        <f t="shared" si="12"/>
        <v>5859.5999999999995</v>
      </c>
      <c r="T23" s="145">
        <f t="shared" si="13"/>
        <v>6168</v>
      </c>
      <c r="U23" s="145">
        <f t="shared" si="14"/>
        <v>6476.4000000000005</v>
      </c>
      <c r="V23" s="145">
        <f t="shared" si="15"/>
        <v>6784.8</v>
      </c>
      <c r="W23" s="145">
        <f t="shared" si="16"/>
        <v>7093.2</v>
      </c>
      <c r="X23" s="145">
        <f t="shared" si="17"/>
        <v>7401.5999999999995</v>
      </c>
      <c r="Y23" s="146">
        <f t="shared" si="18"/>
        <v>7710</v>
      </c>
      <c r="Z23" s="146">
        <f t="shared" si="18"/>
        <v>8481</v>
      </c>
      <c r="AA23" s="146">
        <f t="shared" si="18"/>
        <v>9252</v>
      </c>
      <c r="AB23" s="146">
        <f t="shared" si="18"/>
        <v>10023</v>
      </c>
      <c r="AC23" s="146">
        <f t="shared" si="18"/>
        <v>10793.999999999998</v>
      </c>
      <c r="AD23" s="146">
        <f t="shared" si="18"/>
        <v>11565</v>
      </c>
      <c r="AE23" s="277" t="s">
        <v>360</v>
      </c>
      <c r="AF23" s="278" t="s">
        <v>361</v>
      </c>
    </row>
    <row r="24" spans="1:32" ht="15.75" x14ac:dyDescent="0.25">
      <c r="A24" s="539"/>
      <c r="B24" s="156" t="s">
        <v>362</v>
      </c>
      <c r="C24" s="145">
        <f t="shared" si="1"/>
        <v>925.19999999999993</v>
      </c>
      <c r="D24" s="145">
        <f t="shared" si="2"/>
        <v>1233.6000000000001</v>
      </c>
      <c r="E24" s="145">
        <f t="shared" si="3"/>
        <v>1542</v>
      </c>
      <c r="F24" s="145">
        <f t="shared" si="4"/>
        <v>1850.3999999999999</v>
      </c>
      <c r="G24" s="145">
        <f t="shared" si="5"/>
        <v>2158.7999999999997</v>
      </c>
      <c r="H24" s="145">
        <f t="shared" si="19"/>
        <v>2467.2000000000003</v>
      </c>
      <c r="I24" s="145">
        <f t="shared" si="6"/>
        <v>2775.6</v>
      </c>
      <c r="J24" s="382">
        <v>3084</v>
      </c>
      <c r="K24" s="145">
        <f t="shared" si="7"/>
        <v>3392.4</v>
      </c>
      <c r="L24" s="145">
        <f t="shared" si="8"/>
        <v>3700.7999999999997</v>
      </c>
      <c r="M24" s="145">
        <f t="shared" si="9"/>
        <v>4009.2000000000003</v>
      </c>
      <c r="N24" s="145">
        <f t="shared" si="10"/>
        <v>4317.5999999999995</v>
      </c>
      <c r="O24" s="145">
        <f t="shared" si="11"/>
        <v>4626</v>
      </c>
      <c r="P24" s="145">
        <f t="shared" si="20"/>
        <v>4934.4000000000005</v>
      </c>
      <c r="Q24" s="145">
        <f t="shared" si="21"/>
        <v>5242.8</v>
      </c>
      <c r="R24" s="145">
        <f t="shared" si="22"/>
        <v>5551.2</v>
      </c>
      <c r="S24" s="145">
        <f t="shared" si="12"/>
        <v>5859.5999999999995</v>
      </c>
      <c r="T24" s="145">
        <f t="shared" si="13"/>
        <v>6168</v>
      </c>
      <c r="U24" s="145">
        <f t="shared" si="14"/>
        <v>6476.4000000000005</v>
      </c>
      <c r="V24" s="145">
        <f t="shared" si="15"/>
        <v>6784.8</v>
      </c>
      <c r="W24" s="145">
        <f t="shared" si="16"/>
        <v>7093.2</v>
      </c>
      <c r="X24" s="145">
        <f t="shared" si="17"/>
        <v>7401.5999999999995</v>
      </c>
      <c r="Y24" s="146">
        <f t="shared" si="18"/>
        <v>7710</v>
      </c>
      <c r="Z24" s="146">
        <f t="shared" si="18"/>
        <v>8481</v>
      </c>
      <c r="AA24" s="146">
        <f t="shared" si="18"/>
        <v>9252</v>
      </c>
      <c r="AB24" s="146">
        <f t="shared" si="18"/>
        <v>10023</v>
      </c>
      <c r="AC24" s="146">
        <f t="shared" si="18"/>
        <v>10793.999999999998</v>
      </c>
      <c r="AD24" s="146">
        <f t="shared" si="18"/>
        <v>11565</v>
      </c>
      <c r="AE24" s="277" t="s">
        <v>349</v>
      </c>
      <c r="AF24" s="278" t="s">
        <v>350</v>
      </c>
    </row>
    <row r="25" spans="1:32" ht="15.75" x14ac:dyDescent="0.25">
      <c r="A25" s="539"/>
      <c r="B25" s="156" t="s">
        <v>363</v>
      </c>
      <c r="C25" s="145">
        <f t="shared" si="1"/>
        <v>925.19999999999993</v>
      </c>
      <c r="D25" s="145">
        <f t="shared" si="2"/>
        <v>1233.6000000000001</v>
      </c>
      <c r="E25" s="145">
        <f t="shared" si="3"/>
        <v>1542</v>
      </c>
      <c r="F25" s="145">
        <f t="shared" si="4"/>
        <v>1850.3999999999999</v>
      </c>
      <c r="G25" s="145">
        <f t="shared" si="5"/>
        <v>2158.7999999999997</v>
      </c>
      <c r="H25" s="145">
        <f t="shared" si="19"/>
        <v>2467.2000000000003</v>
      </c>
      <c r="I25" s="145">
        <f t="shared" si="6"/>
        <v>2775.6</v>
      </c>
      <c r="J25" s="382">
        <v>3084</v>
      </c>
      <c r="K25" s="145">
        <f t="shared" si="7"/>
        <v>3392.4</v>
      </c>
      <c r="L25" s="145">
        <f t="shared" si="8"/>
        <v>3700.7999999999997</v>
      </c>
      <c r="M25" s="145">
        <f t="shared" si="9"/>
        <v>4009.2000000000003</v>
      </c>
      <c r="N25" s="145">
        <f t="shared" si="10"/>
        <v>4317.5999999999995</v>
      </c>
      <c r="O25" s="145">
        <f t="shared" si="11"/>
        <v>4626</v>
      </c>
      <c r="P25" s="145">
        <f t="shared" si="20"/>
        <v>4934.4000000000005</v>
      </c>
      <c r="Q25" s="145">
        <f t="shared" si="21"/>
        <v>5242.8</v>
      </c>
      <c r="R25" s="145">
        <f t="shared" si="22"/>
        <v>5551.2</v>
      </c>
      <c r="S25" s="145">
        <f t="shared" si="12"/>
        <v>5859.5999999999995</v>
      </c>
      <c r="T25" s="145">
        <f t="shared" si="13"/>
        <v>6168</v>
      </c>
      <c r="U25" s="145">
        <f t="shared" si="14"/>
        <v>6476.4000000000005</v>
      </c>
      <c r="V25" s="145">
        <f t="shared" si="15"/>
        <v>6784.8</v>
      </c>
      <c r="W25" s="145">
        <f t="shared" si="16"/>
        <v>7093.2</v>
      </c>
      <c r="X25" s="145">
        <f t="shared" si="17"/>
        <v>7401.5999999999995</v>
      </c>
      <c r="Y25" s="146">
        <f>J25*2.5</f>
        <v>7710</v>
      </c>
      <c r="Z25" s="146">
        <f t="shared" si="18"/>
        <v>8481</v>
      </c>
      <c r="AA25" s="146">
        <f t="shared" si="18"/>
        <v>9252</v>
      </c>
      <c r="AB25" s="146">
        <f t="shared" si="18"/>
        <v>10023</v>
      </c>
      <c r="AC25" s="146">
        <f t="shared" si="18"/>
        <v>10793.999999999998</v>
      </c>
      <c r="AD25" s="146">
        <f t="shared" si="18"/>
        <v>11565</v>
      </c>
      <c r="AE25" s="277" t="s">
        <v>349</v>
      </c>
      <c r="AF25" s="278" t="s">
        <v>350</v>
      </c>
    </row>
    <row r="26" spans="1:32" ht="15.75" x14ac:dyDescent="0.25">
      <c r="A26" s="539"/>
      <c r="B26" s="156" t="s">
        <v>141</v>
      </c>
      <c r="C26" s="145">
        <f t="shared" si="1"/>
        <v>925.19999999999993</v>
      </c>
      <c r="D26" s="145">
        <f t="shared" si="2"/>
        <v>1233.6000000000001</v>
      </c>
      <c r="E26" s="145">
        <f>J26*0.5</f>
        <v>1542</v>
      </c>
      <c r="F26" s="145">
        <f t="shared" si="4"/>
        <v>1850.3999999999999</v>
      </c>
      <c r="G26" s="145">
        <f t="shared" si="5"/>
        <v>2158.7999999999997</v>
      </c>
      <c r="H26" s="145">
        <f t="shared" si="19"/>
        <v>2467.2000000000003</v>
      </c>
      <c r="I26" s="145">
        <f t="shared" si="6"/>
        <v>2775.6</v>
      </c>
      <c r="J26" s="382">
        <v>3084</v>
      </c>
      <c r="K26" s="145">
        <f t="shared" si="7"/>
        <v>3392.4</v>
      </c>
      <c r="L26" s="145">
        <f t="shared" si="8"/>
        <v>3700.7999999999997</v>
      </c>
      <c r="M26" s="145">
        <f t="shared" si="9"/>
        <v>4009.2000000000003</v>
      </c>
      <c r="N26" s="145">
        <f t="shared" si="10"/>
        <v>4317.5999999999995</v>
      </c>
      <c r="O26" s="145">
        <f t="shared" si="11"/>
        <v>4626</v>
      </c>
      <c r="P26" s="145">
        <f t="shared" si="20"/>
        <v>4934.4000000000005</v>
      </c>
      <c r="Q26" s="145">
        <f t="shared" si="21"/>
        <v>5242.8</v>
      </c>
      <c r="R26" s="145">
        <f t="shared" si="22"/>
        <v>5551.2</v>
      </c>
      <c r="S26" s="145">
        <f t="shared" si="12"/>
        <v>5859.5999999999995</v>
      </c>
      <c r="T26" s="145">
        <f t="shared" si="13"/>
        <v>6168</v>
      </c>
      <c r="U26" s="145">
        <f t="shared" si="14"/>
        <v>6476.4000000000005</v>
      </c>
      <c r="V26" s="145">
        <f t="shared" si="15"/>
        <v>6784.8</v>
      </c>
      <c r="W26" s="145">
        <f t="shared" si="16"/>
        <v>7093.2</v>
      </c>
      <c r="X26" s="145">
        <f t="shared" si="17"/>
        <v>7401.5999999999995</v>
      </c>
      <c r="Y26" s="146">
        <f t="shared" si="18"/>
        <v>7710</v>
      </c>
      <c r="Z26" s="146">
        <f t="shared" si="18"/>
        <v>8481</v>
      </c>
      <c r="AA26" s="146">
        <f t="shared" si="18"/>
        <v>9252</v>
      </c>
      <c r="AB26" s="146">
        <f t="shared" si="18"/>
        <v>10023</v>
      </c>
      <c r="AC26" s="146">
        <f t="shared" si="18"/>
        <v>10793.999999999998</v>
      </c>
      <c r="AD26" s="146">
        <f t="shared" si="18"/>
        <v>11565</v>
      </c>
      <c r="AE26" s="277" t="s">
        <v>349</v>
      </c>
      <c r="AF26" s="278" t="s">
        <v>350</v>
      </c>
    </row>
    <row r="27" spans="1:32" ht="15.75" x14ac:dyDescent="0.25">
      <c r="A27" s="539"/>
      <c r="B27" s="156" t="s">
        <v>142</v>
      </c>
      <c r="C27" s="145">
        <f t="shared" si="1"/>
        <v>925.19999999999993</v>
      </c>
      <c r="D27" s="145">
        <f t="shared" si="2"/>
        <v>1233.6000000000001</v>
      </c>
      <c r="E27" s="145">
        <f>J27*0.5</f>
        <v>1542</v>
      </c>
      <c r="F27" s="145">
        <f t="shared" si="4"/>
        <v>1850.3999999999999</v>
      </c>
      <c r="G27" s="145">
        <f t="shared" si="5"/>
        <v>2158.7999999999997</v>
      </c>
      <c r="H27" s="145">
        <f t="shared" si="19"/>
        <v>2467.2000000000003</v>
      </c>
      <c r="I27" s="145">
        <f t="shared" si="6"/>
        <v>2775.6</v>
      </c>
      <c r="J27" s="382">
        <v>3084</v>
      </c>
      <c r="K27" s="145">
        <f t="shared" si="7"/>
        <v>3392.4</v>
      </c>
      <c r="L27" s="145">
        <f t="shared" si="8"/>
        <v>3700.7999999999997</v>
      </c>
      <c r="M27" s="145">
        <f t="shared" si="9"/>
        <v>4009.2000000000003</v>
      </c>
      <c r="N27" s="145">
        <f t="shared" si="10"/>
        <v>4317.5999999999995</v>
      </c>
      <c r="O27" s="145">
        <f t="shared" si="11"/>
        <v>4626</v>
      </c>
      <c r="P27" s="145">
        <f t="shared" si="20"/>
        <v>4934.4000000000005</v>
      </c>
      <c r="Q27" s="145">
        <f t="shared" si="21"/>
        <v>5242.8</v>
      </c>
      <c r="R27" s="145">
        <f t="shared" si="22"/>
        <v>5551.2</v>
      </c>
      <c r="S27" s="145">
        <f t="shared" si="12"/>
        <v>5859.5999999999995</v>
      </c>
      <c r="T27" s="145">
        <f t="shared" si="13"/>
        <v>6168</v>
      </c>
      <c r="U27" s="145">
        <f t="shared" si="14"/>
        <v>6476.4000000000005</v>
      </c>
      <c r="V27" s="145">
        <f t="shared" si="15"/>
        <v>6784.8</v>
      </c>
      <c r="W27" s="145">
        <f t="shared" si="16"/>
        <v>7093.2</v>
      </c>
      <c r="X27" s="145">
        <f t="shared" si="17"/>
        <v>7401.5999999999995</v>
      </c>
      <c r="Y27" s="146">
        <f t="shared" si="18"/>
        <v>7710</v>
      </c>
      <c r="Z27" s="146">
        <f t="shared" si="18"/>
        <v>8481</v>
      </c>
      <c r="AA27" s="146">
        <f t="shared" si="18"/>
        <v>9252</v>
      </c>
      <c r="AB27" s="146">
        <f t="shared" si="18"/>
        <v>10023</v>
      </c>
      <c r="AC27" s="146">
        <f t="shared" si="18"/>
        <v>10793.999999999998</v>
      </c>
      <c r="AD27" s="146">
        <f t="shared" si="18"/>
        <v>11565</v>
      </c>
      <c r="AE27" s="277" t="s">
        <v>349</v>
      </c>
      <c r="AF27" s="278" t="s">
        <v>350</v>
      </c>
    </row>
    <row r="28" spans="1:32" ht="15.75" x14ac:dyDescent="0.25">
      <c r="A28" s="539"/>
      <c r="B28" s="292" t="s">
        <v>306</v>
      </c>
      <c r="C28" s="145">
        <f t="shared" si="1"/>
        <v>925.19999999999993</v>
      </c>
      <c r="D28" s="145">
        <f t="shared" si="2"/>
        <v>1233.6000000000001</v>
      </c>
      <c r="E28" s="145">
        <f t="shared" si="3"/>
        <v>1542</v>
      </c>
      <c r="F28" s="145">
        <f t="shared" si="4"/>
        <v>1850.3999999999999</v>
      </c>
      <c r="G28" s="145">
        <f t="shared" si="5"/>
        <v>2158.7999999999997</v>
      </c>
      <c r="H28" s="145">
        <f t="shared" si="19"/>
        <v>2467.2000000000003</v>
      </c>
      <c r="I28" s="145">
        <f t="shared" si="6"/>
        <v>2775.6</v>
      </c>
      <c r="J28" s="382">
        <v>3084</v>
      </c>
      <c r="K28" s="145">
        <f t="shared" si="7"/>
        <v>3392.4</v>
      </c>
      <c r="L28" s="145">
        <f t="shared" si="8"/>
        <v>3700.7999999999997</v>
      </c>
      <c r="M28" s="145">
        <f t="shared" si="9"/>
        <v>4009.2000000000003</v>
      </c>
      <c r="N28" s="145">
        <f t="shared" si="10"/>
        <v>4317.5999999999995</v>
      </c>
      <c r="O28" s="145">
        <f t="shared" si="11"/>
        <v>4626</v>
      </c>
      <c r="P28" s="145">
        <f t="shared" si="20"/>
        <v>4934.4000000000005</v>
      </c>
      <c r="Q28" s="145">
        <f t="shared" si="21"/>
        <v>5242.8</v>
      </c>
      <c r="R28" s="145">
        <f t="shared" si="22"/>
        <v>5551.2</v>
      </c>
      <c r="S28" s="145">
        <f t="shared" si="12"/>
        <v>5859.5999999999995</v>
      </c>
      <c r="T28" s="145">
        <f t="shared" si="13"/>
        <v>6168</v>
      </c>
      <c r="U28" s="145">
        <f t="shared" si="14"/>
        <v>6476.4000000000005</v>
      </c>
      <c r="V28" s="145">
        <f t="shared" si="15"/>
        <v>6784.8</v>
      </c>
      <c r="W28" s="145">
        <f t="shared" si="16"/>
        <v>7093.2</v>
      </c>
      <c r="X28" s="145">
        <f t="shared" si="17"/>
        <v>7401.5999999999995</v>
      </c>
      <c r="Y28" s="146">
        <f t="shared" si="18"/>
        <v>7710</v>
      </c>
      <c r="Z28" s="146">
        <f t="shared" si="18"/>
        <v>8481</v>
      </c>
      <c r="AA28" s="146">
        <f t="shared" si="18"/>
        <v>9252</v>
      </c>
      <c r="AB28" s="146">
        <f t="shared" si="18"/>
        <v>10023</v>
      </c>
      <c r="AC28" s="146">
        <f t="shared" si="18"/>
        <v>10793.999999999998</v>
      </c>
      <c r="AD28" s="146">
        <f t="shared" si="18"/>
        <v>11565</v>
      </c>
      <c r="AE28" s="277" t="s">
        <v>349</v>
      </c>
      <c r="AF28" s="278" t="s">
        <v>350</v>
      </c>
    </row>
    <row r="29" spans="1:32" ht="15" customHeight="1" x14ac:dyDescent="0.25">
      <c r="A29" s="650"/>
      <c r="B29" s="651" t="s">
        <v>307</v>
      </c>
      <c r="C29" s="145">
        <f t="shared" si="1"/>
        <v>925.19999999999993</v>
      </c>
      <c r="D29" s="145">
        <f t="shared" si="2"/>
        <v>1233.6000000000001</v>
      </c>
      <c r="E29" s="145">
        <f t="shared" si="3"/>
        <v>1542</v>
      </c>
      <c r="F29" s="145">
        <f t="shared" si="4"/>
        <v>1850.3999999999999</v>
      </c>
      <c r="G29" s="145">
        <f t="shared" si="5"/>
        <v>2158.7999999999997</v>
      </c>
      <c r="H29" s="145">
        <f t="shared" si="19"/>
        <v>2467.2000000000003</v>
      </c>
      <c r="I29" s="145">
        <f t="shared" si="6"/>
        <v>2775.6</v>
      </c>
      <c r="J29" s="382">
        <v>3084</v>
      </c>
      <c r="K29" s="145">
        <f t="shared" si="7"/>
        <v>3392.4</v>
      </c>
      <c r="L29" s="145">
        <f t="shared" si="8"/>
        <v>3700.7999999999997</v>
      </c>
      <c r="M29" s="145">
        <f t="shared" si="9"/>
        <v>4009.2000000000003</v>
      </c>
      <c r="N29" s="145">
        <f t="shared" si="10"/>
        <v>4317.5999999999995</v>
      </c>
      <c r="O29" s="145">
        <f t="shared" si="11"/>
        <v>4626</v>
      </c>
      <c r="P29" s="145">
        <f t="shared" si="20"/>
        <v>4934.4000000000005</v>
      </c>
      <c r="Q29" s="145">
        <f t="shared" si="21"/>
        <v>5242.8</v>
      </c>
      <c r="R29" s="145">
        <f t="shared" si="22"/>
        <v>5551.2</v>
      </c>
      <c r="S29" s="145">
        <f t="shared" si="12"/>
        <v>5859.5999999999995</v>
      </c>
      <c r="T29" s="145">
        <f t="shared" si="13"/>
        <v>6168</v>
      </c>
      <c r="U29" s="145">
        <f t="shared" si="14"/>
        <v>6476.4000000000005</v>
      </c>
      <c r="V29" s="145">
        <f t="shared" si="15"/>
        <v>6784.8</v>
      </c>
      <c r="W29" s="145">
        <f t="shared" si="16"/>
        <v>7093.2</v>
      </c>
      <c r="X29" s="145">
        <f t="shared" si="17"/>
        <v>7401.5999999999995</v>
      </c>
      <c r="Y29" s="146">
        <f t="shared" si="18"/>
        <v>7710</v>
      </c>
      <c r="Z29" s="146">
        <f t="shared" si="18"/>
        <v>8481</v>
      </c>
      <c r="AA29" s="146">
        <f t="shared" si="18"/>
        <v>9252</v>
      </c>
      <c r="AB29" s="146">
        <f t="shared" si="18"/>
        <v>10023</v>
      </c>
      <c r="AC29" s="146">
        <f t="shared" si="18"/>
        <v>10793.999999999998</v>
      </c>
      <c r="AD29" s="146">
        <f t="shared" si="18"/>
        <v>11565</v>
      </c>
      <c r="AE29" s="653" t="s">
        <v>349</v>
      </c>
      <c r="AF29" s="654" t="s">
        <v>350</v>
      </c>
    </row>
    <row r="30" spans="1:32" ht="15" customHeight="1" x14ac:dyDescent="0.25">
      <c r="A30" s="650"/>
      <c r="B30" s="652"/>
      <c r="C30" s="145">
        <f t="shared" si="1"/>
        <v>925.19999999999993</v>
      </c>
      <c r="D30" s="145">
        <f t="shared" si="2"/>
        <v>1233.6000000000001</v>
      </c>
      <c r="E30" s="145">
        <f t="shared" si="3"/>
        <v>1542</v>
      </c>
      <c r="F30" s="145">
        <f t="shared" si="4"/>
        <v>1850.3999999999999</v>
      </c>
      <c r="G30" s="145">
        <f t="shared" si="5"/>
        <v>2158.7999999999997</v>
      </c>
      <c r="H30" s="145">
        <f t="shared" si="19"/>
        <v>2467.2000000000003</v>
      </c>
      <c r="I30" s="145">
        <f t="shared" si="6"/>
        <v>2775.6</v>
      </c>
      <c r="J30" s="382">
        <v>3084</v>
      </c>
      <c r="K30" s="145">
        <f t="shared" si="7"/>
        <v>3392.4</v>
      </c>
      <c r="L30" s="145">
        <f t="shared" si="8"/>
        <v>3700.7999999999997</v>
      </c>
      <c r="M30" s="145">
        <f t="shared" si="9"/>
        <v>4009.2000000000003</v>
      </c>
      <c r="N30" s="145">
        <f t="shared" si="10"/>
        <v>4317.5999999999995</v>
      </c>
      <c r="O30" s="145">
        <f t="shared" si="11"/>
        <v>4626</v>
      </c>
      <c r="P30" s="145">
        <f t="shared" si="20"/>
        <v>4934.4000000000005</v>
      </c>
      <c r="Q30" s="145">
        <f t="shared" si="21"/>
        <v>5242.8</v>
      </c>
      <c r="R30" s="145">
        <f t="shared" si="22"/>
        <v>5551.2</v>
      </c>
      <c r="S30" s="145">
        <f t="shared" si="12"/>
        <v>5859.5999999999995</v>
      </c>
      <c r="T30" s="145">
        <f t="shared" si="13"/>
        <v>6168</v>
      </c>
      <c r="U30" s="145">
        <f t="shared" si="14"/>
        <v>6476.4000000000005</v>
      </c>
      <c r="V30" s="145">
        <f t="shared" si="15"/>
        <v>6784.8</v>
      </c>
      <c r="W30" s="145">
        <f t="shared" si="16"/>
        <v>7093.2</v>
      </c>
      <c r="X30" s="145">
        <f t="shared" si="17"/>
        <v>7401.5999999999995</v>
      </c>
      <c r="Y30" s="146">
        <f t="shared" si="18"/>
        <v>7710</v>
      </c>
      <c r="Z30" s="146">
        <f t="shared" si="18"/>
        <v>8481</v>
      </c>
      <c r="AA30" s="146">
        <f t="shared" si="18"/>
        <v>9252</v>
      </c>
      <c r="AB30" s="146">
        <f t="shared" si="18"/>
        <v>10023</v>
      </c>
      <c r="AC30" s="146">
        <f t="shared" si="18"/>
        <v>10793.999999999998</v>
      </c>
      <c r="AD30" s="146">
        <f t="shared" si="18"/>
        <v>11565</v>
      </c>
      <c r="AE30" s="561"/>
      <c r="AF30" s="563"/>
    </row>
    <row r="31" spans="1:32" ht="31.5" x14ac:dyDescent="0.25">
      <c r="A31" s="539"/>
      <c r="B31" s="293" t="s">
        <v>364</v>
      </c>
      <c r="C31" s="145">
        <f t="shared" si="1"/>
        <v>740.1</v>
      </c>
      <c r="D31" s="145">
        <f t="shared" si="2"/>
        <v>986.80000000000007</v>
      </c>
      <c r="E31" s="145">
        <f t="shared" si="3"/>
        <v>1233.5</v>
      </c>
      <c r="F31" s="145">
        <f t="shared" si="4"/>
        <v>1480.2</v>
      </c>
      <c r="G31" s="145">
        <f t="shared" si="5"/>
        <v>1726.8999999999999</v>
      </c>
      <c r="H31" s="145">
        <f t="shared" si="19"/>
        <v>1973.6000000000001</v>
      </c>
      <c r="I31" s="145">
        <f t="shared" si="6"/>
        <v>2220.3000000000002</v>
      </c>
      <c r="J31" s="371">
        <v>2467</v>
      </c>
      <c r="K31" s="145">
        <f t="shared" si="7"/>
        <v>2713.7000000000003</v>
      </c>
      <c r="L31" s="145">
        <f t="shared" si="8"/>
        <v>2960.4</v>
      </c>
      <c r="M31" s="145">
        <f t="shared" si="9"/>
        <v>3207.1</v>
      </c>
      <c r="N31" s="145">
        <f t="shared" si="10"/>
        <v>3453.7999999999997</v>
      </c>
      <c r="O31" s="145">
        <f t="shared" si="11"/>
        <v>3700.5</v>
      </c>
      <c r="P31" s="145">
        <f t="shared" si="20"/>
        <v>3947.2000000000003</v>
      </c>
      <c r="Q31" s="145">
        <f t="shared" si="21"/>
        <v>4193.8999999999996</v>
      </c>
      <c r="R31" s="145">
        <f t="shared" si="22"/>
        <v>4440.6000000000004</v>
      </c>
      <c r="S31" s="145">
        <f t="shared" si="12"/>
        <v>4687.3</v>
      </c>
      <c r="T31" s="145">
        <f t="shared" si="13"/>
        <v>4934</v>
      </c>
      <c r="U31" s="145">
        <f t="shared" si="14"/>
        <v>5180.7</v>
      </c>
      <c r="V31" s="145">
        <f t="shared" si="15"/>
        <v>5427.4000000000005</v>
      </c>
      <c r="W31" s="145">
        <f t="shared" si="16"/>
        <v>5674.0999999999995</v>
      </c>
      <c r="X31" s="145">
        <f t="shared" si="17"/>
        <v>5920.8</v>
      </c>
      <c r="Y31" s="146">
        <f t="shared" si="18"/>
        <v>6167.5</v>
      </c>
      <c r="Z31" s="146">
        <f t="shared" si="18"/>
        <v>6784.2500000000009</v>
      </c>
      <c r="AA31" s="146">
        <f t="shared" si="18"/>
        <v>7401</v>
      </c>
      <c r="AB31" s="146">
        <f t="shared" si="18"/>
        <v>8017.75</v>
      </c>
      <c r="AC31" s="146">
        <f t="shared" si="18"/>
        <v>8634.5</v>
      </c>
      <c r="AD31" s="146">
        <f t="shared" si="18"/>
        <v>9251.25</v>
      </c>
      <c r="AE31" s="277" t="s">
        <v>308</v>
      </c>
      <c r="AF31" s="278" t="s">
        <v>353</v>
      </c>
    </row>
    <row r="32" spans="1:32" ht="32.25" thickBot="1" x14ac:dyDescent="0.3">
      <c r="A32" s="540"/>
      <c r="B32" s="164" t="s">
        <v>365</v>
      </c>
      <c r="C32" s="131">
        <f t="shared" si="1"/>
        <v>740.1</v>
      </c>
      <c r="D32" s="131">
        <f t="shared" si="2"/>
        <v>986.80000000000007</v>
      </c>
      <c r="E32" s="131">
        <f t="shared" si="3"/>
        <v>1233.5</v>
      </c>
      <c r="F32" s="131">
        <f t="shared" si="4"/>
        <v>1480.2</v>
      </c>
      <c r="G32" s="131">
        <f t="shared" si="5"/>
        <v>1726.8999999999999</v>
      </c>
      <c r="H32" s="131">
        <f t="shared" si="19"/>
        <v>1973.6000000000001</v>
      </c>
      <c r="I32" s="131">
        <f t="shared" si="6"/>
        <v>2220.3000000000002</v>
      </c>
      <c r="J32" s="373">
        <v>2467</v>
      </c>
      <c r="K32" s="131">
        <f t="shared" si="7"/>
        <v>2713.7000000000003</v>
      </c>
      <c r="L32" s="131">
        <f t="shared" si="8"/>
        <v>2960.4</v>
      </c>
      <c r="M32" s="131">
        <f t="shared" si="9"/>
        <v>3207.1</v>
      </c>
      <c r="N32" s="131">
        <f t="shared" si="10"/>
        <v>3453.7999999999997</v>
      </c>
      <c r="O32" s="131">
        <f t="shared" si="11"/>
        <v>3700.5</v>
      </c>
      <c r="P32" s="131">
        <f t="shared" si="20"/>
        <v>3947.2000000000003</v>
      </c>
      <c r="Q32" s="131">
        <f t="shared" si="21"/>
        <v>4193.8999999999996</v>
      </c>
      <c r="R32" s="131">
        <f t="shared" si="22"/>
        <v>4440.6000000000004</v>
      </c>
      <c r="S32" s="131">
        <f t="shared" si="12"/>
        <v>4687.3</v>
      </c>
      <c r="T32" s="131">
        <f t="shared" si="13"/>
        <v>4934</v>
      </c>
      <c r="U32" s="131">
        <f t="shared" si="14"/>
        <v>5180.7</v>
      </c>
      <c r="V32" s="131">
        <f t="shared" si="15"/>
        <v>5427.4000000000005</v>
      </c>
      <c r="W32" s="131">
        <f t="shared" si="16"/>
        <v>5674.0999999999995</v>
      </c>
      <c r="X32" s="131">
        <f t="shared" si="17"/>
        <v>5920.8</v>
      </c>
      <c r="Y32" s="132">
        <f t="shared" si="18"/>
        <v>6167.5</v>
      </c>
      <c r="Z32" s="132">
        <f t="shared" si="18"/>
        <v>6784.2500000000009</v>
      </c>
      <c r="AA32" s="132">
        <f t="shared" si="18"/>
        <v>7401</v>
      </c>
      <c r="AB32" s="132">
        <f t="shared" si="18"/>
        <v>8017.75</v>
      </c>
      <c r="AC32" s="132">
        <f t="shared" si="18"/>
        <v>8634.5</v>
      </c>
      <c r="AD32" s="132">
        <f t="shared" si="18"/>
        <v>9251.25</v>
      </c>
      <c r="AE32" s="279" t="s">
        <v>308</v>
      </c>
      <c r="AF32" s="280" t="s">
        <v>350</v>
      </c>
    </row>
    <row r="33" spans="1:32" ht="16.5" thickBot="1" x14ac:dyDescent="0.3">
      <c r="A33" s="574">
        <v>3</v>
      </c>
      <c r="B33" s="487" t="s">
        <v>5</v>
      </c>
      <c r="C33" s="140">
        <f t="shared" si="1"/>
        <v>963.59999999999991</v>
      </c>
      <c r="D33" s="140">
        <f t="shared" si="2"/>
        <v>1284.8000000000002</v>
      </c>
      <c r="E33" s="140">
        <f t="shared" si="3"/>
        <v>1606</v>
      </c>
      <c r="F33" s="140">
        <f t="shared" si="4"/>
        <v>1927.1999999999998</v>
      </c>
      <c r="G33" s="140">
        <f t="shared" si="5"/>
        <v>2248.3999999999996</v>
      </c>
      <c r="H33" s="140">
        <f t="shared" si="19"/>
        <v>2569.6000000000004</v>
      </c>
      <c r="I33" s="140">
        <f t="shared" si="6"/>
        <v>2890.8</v>
      </c>
      <c r="J33" s="140">
        <v>3212</v>
      </c>
      <c r="K33" s="140">
        <f t="shared" si="7"/>
        <v>3533.2000000000003</v>
      </c>
      <c r="L33" s="140">
        <f t="shared" si="8"/>
        <v>3854.3999999999996</v>
      </c>
      <c r="M33" s="140">
        <f t="shared" si="9"/>
        <v>4175.6000000000004</v>
      </c>
      <c r="N33" s="140">
        <f t="shared" si="10"/>
        <v>4496.7999999999993</v>
      </c>
      <c r="O33" s="140">
        <f t="shared" si="11"/>
        <v>4818</v>
      </c>
      <c r="P33" s="140">
        <f t="shared" si="20"/>
        <v>5139.2000000000007</v>
      </c>
      <c r="Q33" s="140">
        <f t="shared" si="21"/>
        <v>5460.4</v>
      </c>
      <c r="R33" s="140">
        <f t="shared" si="22"/>
        <v>5781.6</v>
      </c>
      <c r="S33" s="140">
        <f t="shared" si="12"/>
        <v>6102.7999999999993</v>
      </c>
      <c r="T33" s="140">
        <f t="shared" si="13"/>
        <v>6424</v>
      </c>
      <c r="U33" s="140">
        <f t="shared" si="14"/>
        <v>6745.2000000000007</v>
      </c>
      <c r="V33" s="140">
        <f t="shared" si="15"/>
        <v>7066.4000000000005</v>
      </c>
      <c r="W33" s="140">
        <f t="shared" si="16"/>
        <v>7387.5999999999995</v>
      </c>
      <c r="X33" s="140">
        <f t="shared" si="17"/>
        <v>7708.7999999999993</v>
      </c>
      <c r="Y33" s="141">
        <f t="shared" si="18"/>
        <v>8030</v>
      </c>
      <c r="Z33" s="141">
        <f t="shared" si="18"/>
        <v>8833</v>
      </c>
      <c r="AA33" s="141">
        <f t="shared" si="18"/>
        <v>9636</v>
      </c>
      <c r="AB33" s="141">
        <f t="shared" si="18"/>
        <v>10439</v>
      </c>
      <c r="AC33" s="141">
        <f t="shared" si="18"/>
        <v>11241.999999999998</v>
      </c>
      <c r="AD33" s="141">
        <f t="shared" si="18"/>
        <v>12045</v>
      </c>
      <c r="AE33" s="275" t="s">
        <v>349</v>
      </c>
      <c r="AF33" s="276" t="s">
        <v>350</v>
      </c>
    </row>
    <row r="34" spans="1:32" ht="32.25" thickBot="1" x14ac:dyDescent="0.3">
      <c r="A34" s="575"/>
      <c r="B34" s="488" t="s">
        <v>309</v>
      </c>
      <c r="C34" s="145">
        <f t="shared" si="1"/>
        <v>963.59999999999991</v>
      </c>
      <c r="D34" s="145">
        <f t="shared" si="2"/>
        <v>1284.8000000000002</v>
      </c>
      <c r="E34" s="145">
        <f t="shared" si="3"/>
        <v>1606</v>
      </c>
      <c r="F34" s="145">
        <f t="shared" si="4"/>
        <v>1927.1999999999998</v>
      </c>
      <c r="G34" s="145">
        <f t="shared" si="5"/>
        <v>2248.3999999999996</v>
      </c>
      <c r="H34" s="145">
        <f t="shared" si="19"/>
        <v>2569.6000000000004</v>
      </c>
      <c r="I34" s="145">
        <f t="shared" si="6"/>
        <v>2890.8</v>
      </c>
      <c r="J34" s="140">
        <v>3212</v>
      </c>
      <c r="K34" s="145">
        <f t="shared" si="7"/>
        <v>3533.2000000000003</v>
      </c>
      <c r="L34" s="145">
        <f t="shared" si="8"/>
        <v>3854.3999999999996</v>
      </c>
      <c r="M34" s="145">
        <f t="shared" si="9"/>
        <v>4175.6000000000004</v>
      </c>
      <c r="N34" s="145">
        <f t="shared" si="10"/>
        <v>4496.7999999999993</v>
      </c>
      <c r="O34" s="145">
        <f t="shared" si="11"/>
        <v>4818</v>
      </c>
      <c r="P34" s="145">
        <f t="shared" si="20"/>
        <v>5139.2000000000007</v>
      </c>
      <c r="Q34" s="145">
        <f t="shared" si="21"/>
        <v>5460.4</v>
      </c>
      <c r="R34" s="145">
        <f t="shared" si="22"/>
        <v>5781.6</v>
      </c>
      <c r="S34" s="145">
        <f t="shared" si="12"/>
        <v>6102.7999999999993</v>
      </c>
      <c r="T34" s="145">
        <f t="shared" si="13"/>
        <v>6424</v>
      </c>
      <c r="U34" s="145">
        <f t="shared" si="14"/>
        <v>6745.2000000000007</v>
      </c>
      <c r="V34" s="145">
        <f t="shared" si="15"/>
        <v>7066.4000000000005</v>
      </c>
      <c r="W34" s="145">
        <f t="shared" si="16"/>
        <v>7387.5999999999995</v>
      </c>
      <c r="X34" s="145">
        <f t="shared" si="17"/>
        <v>7708.7999999999993</v>
      </c>
      <c r="Y34" s="146">
        <f t="shared" si="18"/>
        <v>8030</v>
      </c>
      <c r="Z34" s="146">
        <f t="shared" si="18"/>
        <v>8833</v>
      </c>
      <c r="AA34" s="146">
        <f t="shared" si="18"/>
        <v>9636</v>
      </c>
      <c r="AB34" s="146">
        <f t="shared" si="18"/>
        <v>10439</v>
      </c>
      <c r="AC34" s="146">
        <f t="shared" si="18"/>
        <v>11241.999999999998</v>
      </c>
      <c r="AD34" s="146">
        <f t="shared" si="18"/>
        <v>12045</v>
      </c>
      <c r="AE34" s="277" t="s">
        <v>357</v>
      </c>
      <c r="AF34" s="278" t="s">
        <v>358</v>
      </c>
    </row>
    <row r="35" spans="1:32" ht="31.5" thickBot="1" x14ac:dyDescent="0.3">
      <c r="A35" s="575"/>
      <c r="B35" s="488" t="s">
        <v>310</v>
      </c>
      <c r="C35" s="145">
        <f t="shared" si="1"/>
        <v>963.59999999999991</v>
      </c>
      <c r="D35" s="145">
        <f t="shared" si="2"/>
        <v>1284.8000000000002</v>
      </c>
      <c r="E35" s="145">
        <f t="shared" si="3"/>
        <v>1606</v>
      </c>
      <c r="F35" s="145">
        <f t="shared" si="4"/>
        <v>1927.1999999999998</v>
      </c>
      <c r="G35" s="145">
        <f t="shared" si="5"/>
        <v>2248.3999999999996</v>
      </c>
      <c r="H35" s="145">
        <f t="shared" si="19"/>
        <v>2569.6000000000004</v>
      </c>
      <c r="I35" s="145">
        <f t="shared" si="6"/>
        <v>2890.8</v>
      </c>
      <c r="J35" s="140">
        <v>3212</v>
      </c>
      <c r="K35" s="145">
        <f t="shared" si="7"/>
        <v>3533.2000000000003</v>
      </c>
      <c r="L35" s="145">
        <f t="shared" si="8"/>
        <v>3854.3999999999996</v>
      </c>
      <c r="M35" s="145">
        <f t="shared" si="9"/>
        <v>4175.6000000000004</v>
      </c>
      <c r="N35" s="145">
        <f t="shared" si="10"/>
        <v>4496.7999999999993</v>
      </c>
      <c r="O35" s="145">
        <f t="shared" si="11"/>
        <v>4818</v>
      </c>
      <c r="P35" s="145">
        <f t="shared" si="20"/>
        <v>5139.2000000000007</v>
      </c>
      <c r="Q35" s="145">
        <f t="shared" si="21"/>
        <v>5460.4</v>
      </c>
      <c r="R35" s="145">
        <f t="shared" si="22"/>
        <v>5781.6</v>
      </c>
      <c r="S35" s="145">
        <f t="shared" si="12"/>
        <v>6102.7999999999993</v>
      </c>
      <c r="T35" s="145">
        <f t="shared" si="13"/>
        <v>6424</v>
      </c>
      <c r="U35" s="145">
        <f t="shared" si="14"/>
        <v>6745.2000000000007</v>
      </c>
      <c r="V35" s="145">
        <f t="shared" si="15"/>
        <v>7066.4000000000005</v>
      </c>
      <c r="W35" s="145">
        <f t="shared" si="16"/>
        <v>7387.5999999999995</v>
      </c>
      <c r="X35" s="145">
        <f t="shared" si="17"/>
        <v>7708.7999999999993</v>
      </c>
      <c r="Y35" s="146">
        <f t="shared" si="18"/>
        <v>8030</v>
      </c>
      <c r="Z35" s="146">
        <f t="shared" si="18"/>
        <v>8833</v>
      </c>
      <c r="AA35" s="146">
        <f t="shared" si="18"/>
        <v>9636</v>
      </c>
      <c r="AB35" s="146">
        <f t="shared" si="18"/>
        <v>10439</v>
      </c>
      <c r="AC35" s="146">
        <f t="shared" si="18"/>
        <v>11241.999999999998</v>
      </c>
      <c r="AD35" s="146">
        <f t="shared" si="18"/>
        <v>12045</v>
      </c>
      <c r="AE35" s="277" t="s">
        <v>349</v>
      </c>
      <c r="AF35" s="278" t="s">
        <v>308</v>
      </c>
    </row>
    <row r="36" spans="1:32" ht="15.75" x14ac:dyDescent="0.25">
      <c r="A36" s="575"/>
      <c r="B36" s="488" t="s">
        <v>311</v>
      </c>
      <c r="C36" s="145">
        <f t="shared" si="1"/>
        <v>963.59999999999991</v>
      </c>
      <c r="D36" s="145">
        <f t="shared" si="2"/>
        <v>1284.8000000000002</v>
      </c>
      <c r="E36" s="145">
        <f t="shared" si="3"/>
        <v>1606</v>
      </c>
      <c r="F36" s="145">
        <f t="shared" si="4"/>
        <v>1927.1999999999998</v>
      </c>
      <c r="G36" s="145">
        <f t="shared" si="5"/>
        <v>2248.3999999999996</v>
      </c>
      <c r="H36" s="145">
        <f t="shared" si="19"/>
        <v>2569.6000000000004</v>
      </c>
      <c r="I36" s="145">
        <f t="shared" si="6"/>
        <v>2890.8</v>
      </c>
      <c r="J36" s="140">
        <v>3212</v>
      </c>
      <c r="K36" s="145">
        <f t="shared" si="7"/>
        <v>3533.2000000000003</v>
      </c>
      <c r="L36" s="145">
        <f t="shared" si="8"/>
        <v>3854.3999999999996</v>
      </c>
      <c r="M36" s="145">
        <f t="shared" si="9"/>
        <v>4175.6000000000004</v>
      </c>
      <c r="N36" s="145">
        <f t="shared" si="10"/>
        <v>4496.7999999999993</v>
      </c>
      <c r="O36" s="145">
        <f t="shared" si="11"/>
        <v>4818</v>
      </c>
      <c r="P36" s="145">
        <f>J36*1.6</f>
        <v>5139.2000000000007</v>
      </c>
      <c r="Q36" s="145">
        <f>J36*1.7</f>
        <v>5460.4</v>
      </c>
      <c r="R36" s="145">
        <f>J36*1.8</f>
        <v>5781.6</v>
      </c>
      <c r="S36" s="145">
        <f t="shared" si="12"/>
        <v>6102.7999999999993</v>
      </c>
      <c r="T36" s="145">
        <f t="shared" si="13"/>
        <v>6424</v>
      </c>
      <c r="U36" s="145">
        <f t="shared" si="14"/>
        <v>6745.2000000000007</v>
      </c>
      <c r="V36" s="145">
        <f t="shared" si="15"/>
        <v>7066.4000000000005</v>
      </c>
      <c r="W36" s="145">
        <f t="shared" si="16"/>
        <v>7387.5999999999995</v>
      </c>
      <c r="X36" s="145">
        <f t="shared" si="17"/>
        <v>7708.7999999999993</v>
      </c>
      <c r="Y36" s="146">
        <f t="shared" si="18"/>
        <v>8030</v>
      </c>
      <c r="Z36" s="146">
        <f t="shared" si="18"/>
        <v>8833</v>
      </c>
      <c r="AA36" s="146">
        <f t="shared" si="18"/>
        <v>9636</v>
      </c>
      <c r="AB36" s="146">
        <f t="shared" si="18"/>
        <v>10439</v>
      </c>
      <c r="AC36" s="146">
        <f t="shared" si="18"/>
        <v>11241.999999999998</v>
      </c>
      <c r="AD36" s="146">
        <f t="shared" si="18"/>
        <v>12045</v>
      </c>
      <c r="AE36" s="277" t="s">
        <v>366</v>
      </c>
      <c r="AF36" s="278" t="s">
        <v>367</v>
      </c>
    </row>
    <row r="37" spans="1:32" ht="31.5" x14ac:dyDescent="0.25">
      <c r="A37" s="575"/>
      <c r="B37" s="488" t="s">
        <v>312</v>
      </c>
      <c r="C37" s="145">
        <f t="shared" si="1"/>
        <v>771</v>
      </c>
      <c r="D37" s="145">
        <f t="shared" si="2"/>
        <v>1028</v>
      </c>
      <c r="E37" s="145">
        <f t="shared" si="3"/>
        <v>1285</v>
      </c>
      <c r="F37" s="145">
        <f t="shared" si="4"/>
        <v>1542</v>
      </c>
      <c r="G37" s="145">
        <f t="shared" si="5"/>
        <v>1798.9999999999998</v>
      </c>
      <c r="H37" s="145">
        <f t="shared" si="19"/>
        <v>2056</v>
      </c>
      <c r="I37" s="145">
        <f t="shared" si="6"/>
        <v>2313</v>
      </c>
      <c r="J37" s="371">
        <v>2570</v>
      </c>
      <c r="K37" s="145">
        <f t="shared" si="7"/>
        <v>2827.0000000000005</v>
      </c>
      <c r="L37" s="145">
        <f t="shared" si="8"/>
        <v>3084</v>
      </c>
      <c r="M37" s="145">
        <f t="shared" si="9"/>
        <v>3341</v>
      </c>
      <c r="N37" s="145">
        <f t="shared" si="10"/>
        <v>3597.9999999999995</v>
      </c>
      <c r="O37" s="145">
        <f t="shared" si="11"/>
        <v>3855</v>
      </c>
      <c r="P37" s="145">
        <f>J37*1.6</f>
        <v>4112</v>
      </c>
      <c r="Q37" s="145">
        <f>J37*1.7</f>
        <v>4369</v>
      </c>
      <c r="R37" s="145">
        <f>J37*1.8</f>
        <v>4626</v>
      </c>
      <c r="S37" s="145">
        <f t="shared" si="12"/>
        <v>4883</v>
      </c>
      <c r="T37" s="145">
        <f t="shared" si="13"/>
        <v>5140</v>
      </c>
      <c r="U37" s="145">
        <f t="shared" si="14"/>
        <v>5397</v>
      </c>
      <c r="V37" s="145">
        <f t="shared" si="15"/>
        <v>5654.0000000000009</v>
      </c>
      <c r="W37" s="145">
        <f t="shared" si="16"/>
        <v>5910.9999999999991</v>
      </c>
      <c r="X37" s="145">
        <f t="shared" si="17"/>
        <v>6168</v>
      </c>
      <c r="Y37" s="146">
        <f t="shared" si="18"/>
        <v>6425</v>
      </c>
      <c r="Z37" s="146">
        <f t="shared" si="18"/>
        <v>7067.5000000000009</v>
      </c>
      <c r="AA37" s="146">
        <f t="shared" si="18"/>
        <v>7710</v>
      </c>
      <c r="AB37" s="146">
        <f t="shared" si="18"/>
        <v>8352.5</v>
      </c>
      <c r="AC37" s="146">
        <f t="shared" si="18"/>
        <v>8994.9999999999982</v>
      </c>
      <c r="AD37" s="146">
        <f t="shared" si="18"/>
        <v>9637.5</v>
      </c>
      <c r="AE37" s="277" t="s">
        <v>308</v>
      </c>
      <c r="AF37" s="278" t="s">
        <v>353</v>
      </c>
    </row>
    <row r="38" spans="1:32" ht="30.75" x14ac:dyDescent="0.25">
      <c r="A38" s="575"/>
      <c r="B38" s="488" t="s">
        <v>369</v>
      </c>
      <c r="C38" s="145">
        <f t="shared" si="1"/>
        <v>771</v>
      </c>
      <c r="D38" s="145">
        <f t="shared" si="2"/>
        <v>1028</v>
      </c>
      <c r="E38" s="145">
        <f t="shared" si="3"/>
        <v>1285</v>
      </c>
      <c r="F38" s="145">
        <f t="shared" si="4"/>
        <v>1542</v>
      </c>
      <c r="G38" s="145">
        <f t="shared" si="5"/>
        <v>1798.9999999999998</v>
      </c>
      <c r="H38" s="145">
        <f t="shared" si="19"/>
        <v>2056</v>
      </c>
      <c r="I38" s="145">
        <f t="shared" si="6"/>
        <v>2313</v>
      </c>
      <c r="J38" s="371">
        <v>2570</v>
      </c>
      <c r="K38" s="145">
        <f t="shared" si="7"/>
        <v>2827.0000000000005</v>
      </c>
      <c r="L38" s="145">
        <f t="shared" si="8"/>
        <v>3084</v>
      </c>
      <c r="M38" s="145">
        <f t="shared" si="9"/>
        <v>3341</v>
      </c>
      <c r="N38" s="145">
        <f t="shared" si="10"/>
        <v>3597.9999999999995</v>
      </c>
      <c r="O38" s="145">
        <f t="shared" si="11"/>
        <v>3855</v>
      </c>
      <c r="P38" s="145">
        <f t="shared" ref="P38:P77" si="23">J38*1.6</f>
        <v>4112</v>
      </c>
      <c r="Q38" s="145">
        <f t="shared" ref="Q38:Q77" si="24">J38*1.7</f>
        <v>4369</v>
      </c>
      <c r="R38" s="145">
        <f t="shared" ref="R38:R77" si="25">J38*1.8</f>
        <v>4626</v>
      </c>
      <c r="S38" s="145">
        <f t="shared" si="12"/>
        <v>4883</v>
      </c>
      <c r="T38" s="145">
        <f t="shared" si="13"/>
        <v>5140</v>
      </c>
      <c r="U38" s="145">
        <f t="shared" si="14"/>
        <v>5397</v>
      </c>
      <c r="V38" s="145">
        <f t="shared" si="15"/>
        <v>5654.0000000000009</v>
      </c>
      <c r="W38" s="145">
        <f t="shared" si="16"/>
        <v>5910.9999999999991</v>
      </c>
      <c r="X38" s="145">
        <f t="shared" si="17"/>
        <v>6168</v>
      </c>
      <c r="Y38" s="146">
        <f t="shared" si="18"/>
        <v>6425</v>
      </c>
      <c r="Z38" s="146">
        <f t="shared" si="18"/>
        <v>7067.5000000000009</v>
      </c>
      <c r="AA38" s="146">
        <f t="shared" si="18"/>
        <v>7710</v>
      </c>
      <c r="AB38" s="146">
        <f t="shared" si="18"/>
        <v>8352.5</v>
      </c>
      <c r="AC38" s="146">
        <f t="shared" si="18"/>
        <v>8994.9999999999982</v>
      </c>
      <c r="AD38" s="146">
        <f t="shared" si="18"/>
        <v>9637.5</v>
      </c>
      <c r="AE38" s="277" t="s">
        <v>308</v>
      </c>
      <c r="AF38" s="278" t="s">
        <v>358</v>
      </c>
    </row>
    <row r="39" spans="1:32" ht="31.5" x14ac:dyDescent="0.25">
      <c r="A39" s="575"/>
      <c r="B39" s="488" t="s">
        <v>314</v>
      </c>
      <c r="C39" s="145">
        <f t="shared" si="1"/>
        <v>963.59999999999991</v>
      </c>
      <c r="D39" s="145">
        <f t="shared" si="2"/>
        <v>1284.8000000000002</v>
      </c>
      <c r="E39" s="145">
        <f t="shared" si="3"/>
        <v>1606</v>
      </c>
      <c r="F39" s="145">
        <f t="shared" si="4"/>
        <v>1927.1999999999998</v>
      </c>
      <c r="G39" s="145">
        <f t="shared" si="5"/>
        <v>2248.3999999999996</v>
      </c>
      <c r="H39" s="145">
        <f t="shared" si="19"/>
        <v>2569.6000000000004</v>
      </c>
      <c r="I39" s="145">
        <f t="shared" si="6"/>
        <v>2890.8</v>
      </c>
      <c r="J39" s="371">
        <v>3212</v>
      </c>
      <c r="K39" s="145">
        <f t="shared" si="7"/>
        <v>3533.2000000000003</v>
      </c>
      <c r="L39" s="145">
        <f t="shared" si="8"/>
        <v>3854.3999999999996</v>
      </c>
      <c r="M39" s="145">
        <f t="shared" si="9"/>
        <v>4175.6000000000004</v>
      </c>
      <c r="N39" s="145">
        <f t="shared" si="10"/>
        <v>4496.7999999999993</v>
      </c>
      <c r="O39" s="145">
        <f t="shared" si="11"/>
        <v>4818</v>
      </c>
      <c r="P39" s="145">
        <f t="shared" si="23"/>
        <v>5139.2000000000007</v>
      </c>
      <c r="Q39" s="145">
        <f t="shared" si="24"/>
        <v>5460.4</v>
      </c>
      <c r="R39" s="145">
        <f t="shared" si="25"/>
        <v>5781.6</v>
      </c>
      <c r="S39" s="145">
        <f t="shared" si="12"/>
        <v>6102.7999999999993</v>
      </c>
      <c r="T39" s="145">
        <f t="shared" si="13"/>
        <v>6424</v>
      </c>
      <c r="U39" s="145">
        <f t="shared" si="14"/>
        <v>6745.2000000000007</v>
      </c>
      <c r="V39" s="145">
        <f t="shared" si="15"/>
        <v>7066.4000000000005</v>
      </c>
      <c r="W39" s="145">
        <f t="shared" si="16"/>
        <v>7387.5999999999995</v>
      </c>
      <c r="X39" s="145">
        <f t="shared" si="17"/>
        <v>7708.7999999999993</v>
      </c>
      <c r="Y39" s="146">
        <f t="shared" si="18"/>
        <v>8030</v>
      </c>
      <c r="Z39" s="146">
        <f t="shared" si="18"/>
        <v>8833</v>
      </c>
      <c r="AA39" s="146">
        <f t="shared" si="18"/>
        <v>9636</v>
      </c>
      <c r="AB39" s="146">
        <f t="shared" si="18"/>
        <v>10439</v>
      </c>
      <c r="AC39" s="146">
        <f t="shared" si="18"/>
        <v>11241.999999999998</v>
      </c>
      <c r="AD39" s="146">
        <f t="shared" si="18"/>
        <v>12045</v>
      </c>
      <c r="AE39" s="277" t="s">
        <v>357</v>
      </c>
      <c r="AF39" s="278" t="s">
        <v>308</v>
      </c>
    </row>
    <row r="40" spans="1:32" ht="15.75" x14ac:dyDescent="0.25">
      <c r="A40" s="575"/>
      <c r="B40" s="488" t="s">
        <v>315</v>
      </c>
      <c r="C40" s="145">
        <f t="shared" si="1"/>
        <v>963.59999999999991</v>
      </c>
      <c r="D40" s="145">
        <f t="shared" si="2"/>
        <v>1284.8000000000002</v>
      </c>
      <c r="E40" s="145">
        <f t="shared" si="3"/>
        <v>1606</v>
      </c>
      <c r="F40" s="145">
        <f t="shared" si="4"/>
        <v>1927.1999999999998</v>
      </c>
      <c r="G40" s="145">
        <f t="shared" si="5"/>
        <v>2248.3999999999996</v>
      </c>
      <c r="H40" s="145">
        <f t="shared" si="19"/>
        <v>2569.6000000000004</v>
      </c>
      <c r="I40" s="145">
        <f t="shared" si="6"/>
        <v>2890.8</v>
      </c>
      <c r="J40" s="383">
        <v>3212</v>
      </c>
      <c r="K40" s="145">
        <f t="shared" si="7"/>
        <v>3533.2000000000003</v>
      </c>
      <c r="L40" s="145">
        <f t="shared" si="8"/>
        <v>3854.3999999999996</v>
      </c>
      <c r="M40" s="145">
        <f t="shared" si="9"/>
        <v>4175.6000000000004</v>
      </c>
      <c r="N40" s="145">
        <f t="shared" si="10"/>
        <v>4496.7999999999993</v>
      </c>
      <c r="O40" s="145">
        <f t="shared" si="11"/>
        <v>4818</v>
      </c>
      <c r="P40" s="145">
        <f t="shared" si="23"/>
        <v>5139.2000000000007</v>
      </c>
      <c r="Q40" s="145">
        <f t="shared" si="24"/>
        <v>5460.4</v>
      </c>
      <c r="R40" s="145">
        <f t="shared" si="25"/>
        <v>5781.6</v>
      </c>
      <c r="S40" s="145">
        <f t="shared" si="12"/>
        <v>6102.7999999999993</v>
      </c>
      <c r="T40" s="145">
        <f t="shared" si="13"/>
        <v>6424</v>
      </c>
      <c r="U40" s="145">
        <f t="shared" si="14"/>
        <v>6745.2000000000007</v>
      </c>
      <c r="V40" s="145">
        <f t="shared" si="15"/>
        <v>7066.4000000000005</v>
      </c>
      <c r="W40" s="145">
        <f t="shared" si="16"/>
        <v>7387.5999999999995</v>
      </c>
      <c r="X40" s="145">
        <f t="shared" si="17"/>
        <v>7708.7999999999993</v>
      </c>
      <c r="Y40" s="146">
        <f t="shared" si="18"/>
        <v>8030</v>
      </c>
      <c r="Z40" s="146">
        <f t="shared" si="18"/>
        <v>8833</v>
      </c>
      <c r="AA40" s="146">
        <f t="shared" si="18"/>
        <v>9636</v>
      </c>
      <c r="AB40" s="146">
        <f t="shared" si="18"/>
        <v>10439</v>
      </c>
      <c r="AC40" s="146">
        <f t="shared" si="18"/>
        <v>11241.999999999998</v>
      </c>
      <c r="AD40" s="146">
        <f t="shared" si="18"/>
        <v>12045</v>
      </c>
      <c r="AE40" s="277" t="s">
        <v>357</v>
      </c>
      <c r="AF40" s="278" t="s">
        <v>358</v>
      </c>
    </row>
    <row r="41" spans="1:32" ht="15.75" x14ac:dyDescent="0.25">
      <c r="A41" s="575"/>
      <c r="B41" s="488" t="s">
        <v>316</v>
      </c>
      <c r="C41" s="145">
        <f t="shared" si="1"/>
        <v>963.59999999999991</v>
      </c>
      <c r="D41" s="145">
        <f t="shared" si="2"/>
        <v>1284.8000000000002</v>
      </c>
      <c r="E41" s="145">
        <f t="shared" si="3"/>
        <v>1606</v>
      </c>
      <c r="F41" s="145">
        <f t="shared" si="4"/>
        <v>1927.1999999999998</v>
      </c>
      <c r="G41" s="145">
        <f t="shared" si="5"/>
        <v>2248.3999999999996</v>
      </c>
      <c r="H41" s="145">
        <f t="shared" si="19"/>
        <v>2569.6000000000004</v>
      </c>
      <c r="I41" s="145">
        <f t="shared" si="6"/>
        <v>2890.8</v>
      </c>
      <c r="J41" s="383">
        <v>3212</v>
      </c>
      <c r="K41" s="145">
        <f t="shared" si="7"/>
        <v>3533.2000000000003</v>
      </c>
      <c r="L41" s="145">
        <f t="shared" si="8"/>
        <v>3854.3999999999996</v>
      </c>
      <c r="M41" s="145">
        <f t="shared" si="9"/>
        <v>4175.6000000000004</v>
      </c>
      <c r="N41" s="145">
        <f t="shared" si="10"/>
        <v>4496.7999999999993</v>
      </c>
      <c r="O41" s="145">
        <f t="shared" si="11"/>
        <v>4818</v>
      </c>
      <c r="P41" s="145">
        <f t="shared" si="23"/>
        <v>5139.2000000000007</v>
      </c>
      <c r="Q41" s="145">
        <f t="shared" si="24"/>
        <v>5460.4</v>
      </c>
      <c r="R41" s="145">
        <f t="shared" si="25"/>
        <v>5781.6</v>
      </c>
      <c r="S41" s="145">
        <f t="shared" si="12"/>
        <v>6102.7999999999993</v>
      </c>
      <c r="T41" s="145">
        <f t="shared" si="13"/>
        <v>6424</v>
      </c>
      <c r="U41" s="145">
        <f t="shared" si="14"/>
        <v>6745.2000000000007</v>
      </c>
      <c r="V41" s="145">
        <f t="shared" si="15"/>
        <v>7066.4000000000005</v>
      </c>
      <c r="W41" s="145">
        <f t="shared" si="16"/>
        <v>7387.5999999999995</v>
      </c>
      <c r="X41" s="145">
        <f t="shared" si="17"/>
        <v>7708.7999999999993</v>
      </c>
      <c r="Y41" s="146">
        <f t="shared" si="18"/>
        <v>8030</v>
      </c>
      <c r="Z41" s="146">
        <f t="shared" si="18"/>
        <v>8833</v>
      </c>
      <c r="AA41" s="146">
        <f t="shared" si="18"/>
        <v>9636</v>
      </c>
      <c r="AB41" s="146">
        <f t="shared" si="18"/>
        <v>10439</v>
      </c>
      <c r="AC41" s="146">
        <f t="shared" si="18"/>
        <v>11241.999999999998</v>
      </c>
      <c r="AD41" s="146">
        <f t="shared" si="18"/>
        <v>12045</v>
      </c>
      <c r="AE41" s="277" t="s">
        <v>371</v>
      </c>
      <c r="AF41" s="278" t="s">
        <v>350</v>
      </c>
    </row>
    <row r="42" spans="1:32" ht="31.5" x14ac:dyDescent="0.25">
      <c r="A42" s="575"/>
      <c r="B42" s="488" t="s">
        <v>317</v>
      </c>
      <c r="C42" s="145">
        <f t="shared" si="1"/>
        <v>963.59999999999991</v>
      </c>
      <c r="D42" s="145">
        <f t="shared" si="2"/>
        <v>1284.8000000000002</v>
      </c>
      <c r="E42" s="145">
        <f t="shared" si="3"/>
        <v>1606</v>
      </c>
      <c r="F42" s="145">
        <f t="shared" si="4"/>
        <v>1927.1999999999998</v>
      </c>
      <c r="G42" s="145">
        <f t="shared" si="5"/>
        <v>2248.3999999999996</v>
      </c>
      <c r="H42" s="145">
        <f t="shared" si="19"/>
        <v>2569.6000000000004</v>
      </c>
      <c r="I42" s="145">
        <f t="shared" si="6"/>
        <v>2890.8</v>
      </c>
      <c r="J42" s="383">
        <v>3212</v>
      </c>
      <c r="K42" s="145">
        <f t="shared" si="7"/>
        <v>3533.2000000000003</v>
      </c>
      <c r="L42" s="145">
        <f t="shared" si="8"/>
        <v>3854.3999999999996</v>
      </c>
      <c r="M42" s="145">
        <f t="shared" si="9"/>
        <v>4175.6000000000004</v>
      </c>
      <c r="N42" s="145">
        <f t="shared" si="10"/>
        <v>4496.7999999999993</v>
      </c>
      <c r="O42" s="145">
        <f t="shared" si="11"/>
        <v>4818</v>
      </c>
      <c r="P42" s="145">
        <f t="shared" si="23"/>
        <v>5139.2000000000007</v>
      </c>
      <c r="Q42" s="145">
        <f t="shared" si="24"/>
        <v>5460.4</v>
      </c>
      <c r="R42" s="145">
        <f t="shared" si="25"/>
        <v>5781.6</v>
      </c>
      <c r="S42" s="145">
        <f t="shared" si="12"/>
        <v>6102.7999999999993</v>
      </c>
      <c r="T42" s="145">
        <f t="shared" si="13"/>
        <v>6424</v>
      </c>
      <c r="U42" s="145">
        <f t="shared" si="14"/>
        <v>6745.2000000000007</v>
      </c>
      <c r="V42" s="145">
        <f t="shared" si="15"/>
        <v>7066.4000000000005</v>
      </c>
      <c r="W42" s="145">
        <f t="shared" si="16"/>
        <v>7387.5999999999995</v>
      </c>
      <c r="X42" s="145">
        <f t="shared" si="17"/>
        <v>7708.7999999999993</v>
      </c>
      <c r="Y42" s="146">
        <f t="shared" si="18"/>
        <v>8030</v>
      </c>
      <c r="Z42" s="146">
        <f t="shared" si="18"/>
        <v>8833</v>
      </c>
      <c r="AA42" s="146">
        <f t="shared" si="18"/>
        <v>9636</v>
      </c>
      <c r="AB42" s="146">
        <f t="shared" si="18"/>
        <v>10439</v>
      </c>
      <c r="AC42" s="146">
        <f t="shared" si="18"/>
        <v>11241.999999999998</v>
      </c>
      <c r="AD42" s="146">
        <f t="shared" si="18"/>
        <v>12045</v>
      </c>
      <c r="AE42" s="277" t="s">
        <v>357</v>
      </c>
      <c r="AF42" s="278" t="s">
        <v>308</v>
      </c>
    </row>
    <row r="43" spans="1:32" ht="32.25" thickBot="1" x14ac:dyDescent="0.3">
      <c r="A43" s="575"/>
      <c r="B43" s="489" t="s">
        <v>372</v>
      </c>
      <c r="C43" s="131">
        <f t="shared" si="1"/>
        <v>963.59999999999991</v>
      </c>
      <c r="D43" s="131">
        <f t="shared" si="2"/>
        <v>1284.8000000000002</v>
      </c>
      <c r="E43" s="131">
        <f t="shared" si="3"/>
        <v>1606</v>
      </c>
      <c r="F43" s="131">
        <f t="shared" si="4"/>
        <v>1927.1999999999998</v>
      </c>
      <c r="G43" s="131">
        <f t="shared" si="5"/>
        <v>2248.3999999999996</v>
      </c>
      <c r="H43" s="131">
        <f t="shared" si="19"/>
        <v>2569.6000000000004</v>
      </c>
      <c r="I43" s="131">
        <f t="shared" si="6"/>
        <v>2890.8</v>
      </c>
      <c r="J43" s="383">
        <v>3212</v>
      </c>
      <c r="K43" s="131">
        <f t="shared" si="7"/>
        <v>3533.2000000000003</v>
      </c>
      <c r="L43" s="131">
        <f t="shared" si="8"/>
        <v>3854.3999999999996</v>
      </c>
      <c r="M43" s="131">
        <f t="shared" si="9"/>
        <v>4175.6000000000004</v>
      </c>
      <c r="N43" s="131">
        <f t="shared" si="10"/>
        <v>4496.7999999999993</v>
      </c>
      <c r="O43" s="131">
        <f t="shared" si="11"/>
        <v>4818</v>
      </c>
      <c r="P43" s="131">
        <f t="shared" si="23"/>
        <v>5139.2000000000007</v>
      </c>
      <c r="Q43" s="131">
        <f t="shared" si="24"/>
        <v>5460.4</v>
      </c>
      <c r="R43" s="131">
        <f t="shared" si="25"/>
        <v>5781.6</v>
      </c>
      <c r="S43" s="131">
        <f t="shared" si="12"/>
        <v>6102.7999999999993</v>
      </c>
      <c r="T43" s="131">
        <f t="shared" si="13"/>
        <v>6424</v>
      </c>
      <c r="U43" s="131">
        <f t="shared" si="14"/>
        <v>6745.2000000000007</v>
      </c>
      <c r="V43" s="131">
        <f t="shared" si="15"/>
        <v>7066.4000000000005</v>
      </c>
      <c r="W43" s="131">
        <f t="shared" si="16"/>
        <v>7387.5999999999995</v>
      </c>
      <c r="X43" s="131">
        <f t="shared" si="17"/>
        <v>7708.7999999999993</v>
      </c>
      <c r="Y43" s="132">
        <f t="shared" si="18"/>
        <v>8030</v>
      </c>
      <c r="Z43" s="132">
        <f t="shared" si="18"/>
        <v>8833</v>
      </c>
      <c r="AA43" s="132">
        <f t="shared" si="18"/>
        <v>9636</v>
      </c>
      <c r="AB43" s="132">
        <f t="shared" si="18"/>
        <v>10439</v>
      </c>
      <c r="AC43" s="132">
        <f t="shared" si="18"/>
        <v>11241.999999999998</v>
      </c>
      <c r="AD43" s="132">
        <f t="shared" si="18"/>
        <v>12045</v>
      </c>
      <c r="AE43" s="279" t="s">
        <v>373</v>
      </c>
      <c r="AF43" s="280" t="s">
        <v>374</v>
      </c>
    </row>
    <row r="44" spans="1:32" s="475" customFormat="1" ht="16.5" thickBot="1" x14ac:dyDescent="0.3">
      <c r="A44" s="575"/>
      <c r="B44" s="490" t="s">
        <v>481</v>
      </c>
      <c r="C44" s="482">
        <f t="shared" ref="C44:C66" si="26">J44*0.3</f>
        <v>963.59999999999991</v>
      </c>
      <c r="D44" s="482">
        <f t="shared" ref="D44:D66" si="27">J44*0.4</f>
        <v>1284.8000000000002</v>
      </c>
      <c r="E44" s="482">
        <f t="shared" ref="E44:E66" si="28">J44*0.5</f>
        <v>1606</v>
      </c>
      <c r="F44" s="482">
        <f t="shared" ref="F44:F66" si="29">J44*0.6</f>
        <v>1927.1999999999998</v>
      </c>
      <c r="G44" s="482">
        <f t="shared" ref="G44:G66" si="30">J44*0.7</f>
        <v>2248.3999999999996</v>
      </c>
      <c r="H44" s="482">
        <f t="shared" ref="H44:H66" si="31">J44*0.8</f>
        <v>2569.6000000000004</v>
      </c>
      <c r="I44" s="482">
        <f t="shared" ref="I44:I66" si="32">J44*0.9</f>
        <v>2890.8</v>
      </c>
      <c r="J44" s="478">
        <v>3212</v>
      </c>
      <c r="K44" s="482">
        <f t="shared" ref="K44:K66" si="33">J44*1.1</f>
        <v>3533.2000000000003</v>
      </c>
      <c r="L44" s="482">
        <f t="shared" ref="L44:L66" si="34">J44*1.2</f>
        <v>3854.3999999999996</v>
      </c>
      <c r="M44" s="482">
        <f t="shared" ref="M44:M66" si="35">J44*1.3</f>
        <v>4175.6000000000004</v>
      </c>
      <c r="N44" s="482">
        <f t="shared" ref="N44:N66" si="36">J44*1.4</f>
        <v>4496.7999999999993</v>
      </c>
      <c r="O44" s="482">
        <f t="shared" ref="O44:O66" si="37">J44*1.5</f>
        <v>4818</v>
      </c>
      <c r="P44" s="482">
        <f t="shared" ref="P44:P66" si="38">J44*1.6</f>
        <v>5139.2000000000007</v>
      </c>
      <c r="Q44" s="482">
        <f t="shared" ref="Q44:Q66" si="39">J44*1.7</f>
        <v>5460.4</v>
      </c>
      <c r="R44" s="482">
        <f t="shared" ref="R44:R66" si="40">J44*1.8</f>
        <v>5781.6</v>
      </c>
      <c r="S44" s="482">
        <f t="shared" ref="S44:S66" si="41">J44*1.9</f>
        <v>6102.7999999999993</v>
      </c>
      <c r="T44" s="482">
        <f t="shared" ref="T44:T66" si="42">J44*2</f>
        <v>6424</v>
      </c>
      <c r="U44" s="482">
        <f t="shared" ref="U44:U66" si="43">J44*2.1</f>
        <v>6745.2000000000007</v>
      </c>
      <c r="V44" s="482">
        <f t="shared" ref="V44:V66" si="44">J44*2.2</f>
        <v>7066.4000000000005</v>
      </c>
      <c r="W44" s="482">
        <f t="shared" ref="W44:W66" si="45">J44*2.3</f>
        <v>7387.5999999999995</v>
      </c>
      <c r="X44" s="482">
        <f t="shared" ref="X44:X66" si="46">J44*2.4</f>
        <v>7708.7999999999993</v>
      </c>
      <c r="Y44" s="132">
        <f t="shared" ref="Y44:Y66" si="47">J44*2.5</f>
        <v>8030</v>
      </c>
      <c r="Z44" s="132">
        <f t="shared" ref="Z44:Z66" si="48">K44*2.5</f>
        <v>8833</v>
      </c>
      <c r="AA44" s="132">
        <f t="shared" ref="AA44:AA66" si="49">L44*2.5</f>
        <v>9636</v>
      </c>
      <c r="AB44" s="132">
        <f t="shared" ref="AB44:AB66" si="50">M44*2.5</f>
        <v>10439</v>
      </c>
      <c r="AC44" s="132">
        <f t="shared" ref="AC44:AC66" si="51">N44*2.5</f>
        <v>11241.999999999998</v>
      </c>
      <c r="AD44" s="132">
        <f t="shared" ref="AD44:AD66" si="52">O44*2.5</f>
        <v>12045</v>
      </c>
      <c r="AE44" s="279" t="s">
        <v>504</v>
      </c>
      <c r="AF44" s="280" t="s">
        <v>505</v>
      </c>
    </row>
    <row r="45" spans="1:32" s="475" customFormat="1" ht="16.5" thickBot="1" x14ac:dyDescent="0.3">
      <c r="A45" s="575"/>
      <c r="B45" s="490" t="s">
        <v>482</v>
      </c>
      <c r="C45" s="482">
        <f t="shared" si="26"/>
        <v>963.59999999999991</v>
      </c>
      <c r="D45" s="482">
        <f t="shared" si="27"/>
        <v>1284.8000000000002</v>
      </c>
      <c r="E45" s="482">
        <f t="shared" si="28"/>
        <v>1606</v>
      </c>
      <c r="F45" s="482">
        <f t="shared" si="29"/>
        <v>1927.1999999999998</v>
      </c>
      <c r="G45" s="482">
        <f t="shared" si="30"/>
        <v>2248.3999999999996</v>
      </c>
      <c r="H45" s="482">
        <f t="shared" si="31"/>
        <v>2569.6000000000004</v>
      </c>
      <c r="I45" s="482">
        <f t="shared" si="32"/>
        <v>2890.8</v>
      </c>
      <c r="J45" s="478">
        <v>3212</v>
      </c>
      <c r="K45" s="482">
        <f t="shared" si="33"/>
        <v>3533.2000000000003</v>
      </c>
      <c r="L45" s="482">
        <f t="shared" si="34"/>
        <v>3854.3999999999996</v>
      </c>
      <c r="M45" s="482">
        <f t="shared" si="35"/>
        <v>4175.6000000000004</v>
      </c>
      <c r="N45" s="482">
        <f t="shared" si="36"/>
        <v>4496.7999999999993</v>
      </c>
      <c r="O45" s="482">
        <f t="shared" si="37"/>
        <v>4818</v>
      </c>
      <c r="P45" s="482">
        <f t="shared" si="38"/>
        <v>5139.2000000000007</v>
      </c>
      <c r="Q45" s="482">
        <f t="shared" si="39"/>
        <v>5460.4</v>
      </c>
      <c r="R45" s="482">
        <f t="shared" si="40"/>
        <v>5781.6</v>
      </c>
      <c r="S45" s="482">
        <f t="shared" si="41"/>
        <v>6102.7999999999993</v>
      </c>
      <c r="T45" s="482">
        <f t="shared" si="42"/>
        <v>6424</v>
      </c>
      <c r="U45" s="482">
        <f t="shared" si="43"/>
        <v>6745.2000000000007</v>
      </c>
      <c r="V45" s="482">
        <f t="shared" si="44"/>
        <v>7066.4000000000005</v>
      </c>
      <c r="W45" s="482">
        <f t="shared" si="45"/>
        <v>7387.5999999999995</v>
      </c>
      <c r="X45" s="482">
        <f t="shared" si="46"/>
        <v>7708.7999999999993</v>
      </c>
      <c r="Y45" s="132">
        <f t="shared" si="47"/>
        <v>8030</v>
      </c>
      <c r="Z45" s="132">
        <f t="shared" si="48"/>
        <v>8833</v>
      </c>
      <c r="AA45" s="132">
        <f t="shared" si="49"/>
        <v>9636</v>
      </c>
      <c r="AB45" s="132">
        <f t="shared" si="50"/>
        <v>10439</v>
      </c>
      <c r="AC45" s="132">
        <f t="shared" si="51"/>
        <v>11241.999999999998</v>
      </c>
      <c r="AD45" s="132">
        <f t="shared" si="52"/>
        <v>12045</v>
      </c>
      <c r="AE45" s="279" t="s">
        <v>506</v>
      </c>
      <c r="AF45" s="280" t="s">
        <v>507</v>
      </c>
    </row>
    <row r="46" spans="1:32" s="475" customFormat="1" ht="16.5" thickBot="1" x14ac:dyDescent="0.3">
      <c r="A46" s="575"/>
      <c r="B46" s="490" t="s">
        <v>483</v>
      </c>
      <c r="C46" s="482">
        <f t="shared" si="26"/>
        <v>963.59999999999991</v>
      </c>
      <c r="D46" s="482">
        <f t="shared" si="27"/>
        <v>1284.8000000000002</v>
      </c>
      <c r="E46" s="482">
        <f t="shared" si="28"/>
        <v>1606</v>
      </c>
      <c r="F46" s="482">
        <f t="shared" si="29"/>
        <v>1927.1999999999998</v>
      </c>
      <c r="G46" s="482">
        <f t="shared" si="30"/>
        <v>2248.3999999999996</v>
      </c>
      <c r="H46" s="482">
        <f t="shared" si="31"/>
        <v>2569.6000000000004</v>
      </c>
      <c r="I46" s="482">
        <f t="shared" si="32"/>
        <v>2890.8</v>
      </c>
      <c r="J46" s="478">
        <v>3212</v>
      </c>
      <c r="K46" s="482">
        <f t="shared" si="33"/>
        <v>3533.2000000000003</v>
      </c>
      <c r="L46" s="482">
        <f t="shared" si="34"/>
        <v>3854.3999999999996</v>
      </c>
      <c r="M46" s="482">
        <f t="shared" si="35"/>
        <v>4175.6000000000004</v>
      </c>
      <c r="N46" s="482">
        <f t="shared" si="36"/>
        <v>4496.7999999999993</v>
      </c>
      <c r="O46" s="482">
        <f t="shared" si="37"/>
        <v>4818</v>
      </c>
      <c r="P46" s="482">
        <f t="shared" si="38"/>
        <v>5139.2000000000007</v>
      </c>
      <c r="Q46" s="482">
        <f t="shared" si="39"/>
        <v>5460.4</v>
      </c>
      <c r="R46" s="482">
        <f t="shared" si="40"/>
        <v>5781.6</v>
      </c>
      <c r="S46" s="482">
        <f t="shared" si="41"/>
        <v>6102.7999999999993</v>
      </c>
      <c r="T46" s="482">
        <f t="shared" si="42"/>
        <v>6424</v>
      </c>
      <c r="U46" s="482">
        <f t="shared" si="43"/>
        <v>6745.2000000000007</v>
      </c>
      <c r="V46" s="482">
        <f t="shared" si="44"/>
        <v>7066.4000000000005</v>
      </c>
      <c r="W46" s="482">
        <f t="shared" si="45"/>
        <v>7387.5999999999995</v>
      </c>
      <c r="X46" s="482">
        <f t="shared" si="46"/>
        <v>7708.7999999999993</v>
      </c>
      <c r="Y46" s="132">
        <f t="shared" si="47"/>
        <v>8030</v>
      </c>
      <c r="Z46" s="132">
        <f t="shared" si="48"/>
        <v>8833</v>
      </c>
      <c r="AA46" s="132">
        <f t="shared" si="49"/>
        <v>9636</v>
      </c>
      <c r="AB46" s="132">
        <f t="shared" si="50"/>
        <v>10439</v>
      </c>
      <c r="AC46" s="132">
        <f t="shared" si="51"/>
        <v>11241.999999999998</v>
      </c>
      <c r="AD46" s="132">
        <f t="shared" si="52"/>
        <v>12045</v>
      </c>
      <c r="AE46" s="279" t="s">
        <v>508</v>
      </c>
      <c r="AF46" s="280" t="s">
        <v>509</v>
      </c>
    </row>
    <row r="47" spans="1:32" s="475" customFormat="1" ht="16.5" thickBot="1" x14ac:dyDescent="0.3">
      <c r="A47" s="575"/>
      <c r="B47" s="490" t="s">
        <v>484</v>
      </c>
      <c r="C47" s="482">
        <f t="shared" si="26"/>
        <v>963.59999999999991</v>
      </c>
      <c r="D47" s="482">
        <f t="shared" si="27"/>
        <v>1284.8000000000002</v>
      </c>
      <c r="E47" s="482">
        <f t="shared" si="28"/>
        <v>1606</v>
      </c>
      <c r="F47" s="482">
        <f t="shared" si="29"/>
        <v>1927.1999999999998</v>
      </c>
      <c r="G47" s="482">
        <f t="shared" si="30"/>
        <v>2248.3999999999996</v>
      </c>
      <c r="H47" s="482">
        <f t="shared" si="31"/>
        <v>2569.6000000000004</v>
      </c>
      <c r="I47" s="482">
        <f t="shared" si="32"/>
        <v>2890.8</v>
      </c>
      <c r="J47" s="478">
        <v>3212</v>
      </c>
      <c r="K47" s="482">
        <f t="shared" si="33"/>
        <v>3533.2000000000003</v>
      </c>
      <c r="L47" s="482">
        <f t="shared" si="34"/>
        <v>3854.3999999999996</v>
      </c>
      <c r="M47" s="482">
        <f t="shared" si="35"/>
        <v>4175.6000000000004</v>
      </c>
      <c r="N47" s="482">
        <f t="shared" si="36"/>
        <v>4496.7999999999993</v>
      </c>
      <c r="O47" s="482">
        <f t="shared" si="37"/>
        <v>4818</v>
      </c>
      <c r="P47" s="482">
        <f t="shared" si="38"/>
        <v>5139.2000000000007</v>
      </c>
      <c r="Q47" s="482">
        <f t="shared" si="39"/>
        <v>5460.4</v>
      </c>
      <c r="R47" s="482">
        <f t="shared" si="40"/>
        <v>5781.6</v>
      </c>
      <c r="S47" s="482">
        <f t="shared" si="41"/>
        <v>6102.7999999999993</v>
      </c>
      <c r="T47" s="482">
        <f t="shared" si="42"/>
        <v>6424</v>
      </c>
      <c r="U47" s="482">
        <f t="shared" si="43"/>
        <v>6745.2000000000007</v>
      </c>
      <c r="V47" s="482">
        <f t="shared" si="44"/>
        <v>7066.4000000000005</v>
      </c>
      <c r="W47" s="482">
        <f t="shared" si="45"/>
        <v>7387.5999999999995</v>
      </c>
      <c r="X47" s="482">
        <f t="shared" si="46"/>
        <v>7708.7999999999993</v>
      </c>
      <c r="Y47" s="132">
        <f t="shared" si="47"/>
        <v>8030</v>
      </c>
      <c r="Z47" s="132">
        <f t="shared" si="48"/>
        <v>8833</v>
      </c>
      <c r="AA47" s="132">
        <f t="shared" si="49"/>
        <v>9636</v>
      </c>
      <c r="AB47" s="132">
        <f t="shared" si="50"/>
        <v>10439</v>
      </c>
      <c r="AC47" s="132">
        <f t="shared" si="51"/>
        <v>11241.999999999998</v>
      </c>
      <c r="AD47" s="132">
        <f t="shared" si="52"/>
        <v>12045</v>
      </c>
      <c r="AE47" s="279" t="s">
        <v>510</v>
      </c>
      <c r="AF47" s="280" t="s">
        <v>511</v>
      </c>
    </row>
    <row r="48" spans="1:32" s="475" customFormat="1" ht="16.5" thickBot="1" x14ac:dyDescent="0.3">
      <c r="A48" s="575"/>
      <c r="B48" s="490" t="s">
        <v>485</v>
      </c>
      <c r="C48" s="482">
        <f t="shared" si="26"/>
        <v>963.59999999999991</v>
      </c>
      <c r="D48" s="482">
        <f t="shared" si="27"/>
        <v>1284.8000000000002</v>
      </c>
      <c r="E48" s="482">
        <f t="shared" si="28"/>
        <v>1606</v>
      </c>
      <c r="F48" s="482">
        <f t="shared" si="29"/>
        <v>1927.1999999999998</v>
      </c>
      <c r="G48" s="482">
        <f t="shared" si="30"/>
        <v>2248.3999999999996</v>
      </c>
      <c r="H48" s="482">
        <f t="shared" si="31"/>
        <v>2569.6000000000004</v>
      </c>
      <c r="I48" s="482">
        <f t="shared" si="32"/>
        <v>2890.8</v>
      </c>
      <c r="J48" s="478">
        <v>3212</v>
      </c>
      <c r="K48" s="482">
        <f t="shared" si="33"/>
        <v>3533.2000000000003</v>
      </c>
      <c r="L48" s="482">
        <f t="shared" si="34"/>
        <v>3854.3999999999996</v>
      </c>
      <c r="M48" s="482">
        <f t="shared" si="35"/>
        <v>4175.6000000000004</v>
      </c>
      <c r="N48" s="482">
        <f t="shared" si="36"/>
        <v>4496.7999999999993</v>
      </c>
      <c r="O48" s="482">
        <f t="shared" si="37"/>
        <v>4818</v>
      </c>
      <c r="P48" s="482">
        <f t="shared" si="38"/>
        <v>5139.2000000000007</v>
      </c>
      <c r="Q48" s="482">
        <f t="shared" si="39"/>
        <v>5460.4</v>
      </c>
      <c r="R48" s="482">
        <f t="shared" si="40"/>
        <v>5781.6</v>
      </c>
      <c r="S48" s="482">
        <f t="shared" si="41"/>
        <v>6102.7999999999993</v>
      </c>
      <c r="T48" s="482">
        <f t="shared" si="42"/>
        <v>6424</v>
      </c>
      <c r="U48" s="482">
        <f t="shared" si="43"/>
        <v>6745.2000000000007</v>
      </c>
      <c r="V48" s="482">
        <f t="shared" si="44"/>
        <v>7066.4000000000005</v>
      </c>
      <c r="W48" s="482">
        <f t="shared" si="45"/>
        <v>7387.5999999999995</v>
      </c>
      <c r="X48" s="482">
        <f t="shared" si="46"/>
        <v>7708.7999999999993</v>
      </c>
      <c r="Y48" s="132">
        <f t="shared" si="47"/>
        <v>8030</v>
      </c>
      <c r="Z48" s="132">
        <f t="shared" si="48"/>
        <v>8833</v>
      </c>
      <c r="AA48" s="132">
        <f t="shared" si="49"/>
        <v>9636</v>
      </c>
      <c r="AB48" s="132">
        <f t="shared" si="50"/>
        <v>10439</v>
      </c>
      <c r="AC48" s="132">
        <f t="shared" si="51"/>
        <v>11241.999999999998</v>
      </c>
      <c r="AD48" s="132">
        <f t="shared" si="52"/>
        <v>12045</v>
      </c>
      <c r="AE48" s="279" t="s">
        <v>512</v>
      </c>
      <c r="AF48" s="280" t="s">
        <v>513</v>
      </c>
    </row>
    <row r="49" spans="1:32" s="475" customFormat="1" ht="16.5" thickBot="1" x14ac:dyDescent="0.3">
      <c r="A49" s="575"/>
      <c r="B49" s="490" t="s">
        <v>486</v>
      </c>
      <c r="C49" s="482">
        <f t="shared" si="26"/>
        <v>963.59999999999991</v>
      </c>
      <c r="D49" s="482">
        <f t="shared" si="27"/>
        <v>1284.8000000000002</v>
      </c>
      <c r="E49" s="482">
        <f t="shared" si="28"/>
        <v>1606</v>
      </c>
      <c r="F49" s="482">
        <f t="shared" si="29"/>
        <v>1927.1999999999998</v>
      </c>
      <c r="G49" s="482">
        <f t="shared" si="30"/>
        <v>2248.3999999999996</v>
      </c>
      <c r="H49" s="482">
        <f t="shared" si="31"/>
        <v>2569.6000000000004</v>
      </c>
      <c r="I49" s="482">
        <f t="shared" si="32"/>
        <v>2890.8</v>
      </c>
      <c r="J49" s="478">
        <v>3212</v>
      </c>
      <c r="K49" s="482">
        <f t="shared" si="33"/>
        <v>3533.2000000000003</v>
      </c>
      <c r="L49" s="482">
        <f t="shared" si="34"/>
        <v>3854.3999999999996</v>
      </c>
      <c r="M49" s="482">
        <f t="shared" si="35"/>
        <v>4175.6000000000004</v>
      </c>
      <c r="N49" s="482">
        <f t="shared" si="36"/>
        <v>4496.7999999999993</v>
      </c>
      <c r="O49" s="482">
        <f t="shared" si="37"/>
        <v>4818</v>
      </c>
      <c r="P49" s="482">
        <f t="shared" si="38"/>
        <v>5139.2000000000007</v>
      </c>
      <c r="Q49" s="482">
        <f t="shared" si="39"/>
        <v>5460.4</v>
      </c>
      <c r="R49" s="482">
        <f t="shared" si="40"/>
        <v>5781.6</v>
      </c>
      <c r="S49" s="482">
        <f t="shared" si="41"/>
        <v>6102.7999999999993</v>
      </c>
      <c r="T49" s="482">
        <f t="shared" si="42"/>
        <v>6424</v>
      </c>
      <c r="U49" s="482">
        <f t="shared" si="43"/>
        <v>6745.2000000000007</v>
      </c>
      <c r="V49" s="482">
        <f t="shared" si="44"/>
        <v>7066.4000000000005</v>
      </c>
      <c r="W49" s="482">
        <f t="shared" si="45"/>
        <v>7387.5999999999995</v>
      </c>
      <c r="X49" s="482">
        <f t="shared" si="46"/>
        <v>7708.7999999999993</v>
      </c>
      <c r="Y49" s="132">
        <f t="shared" si="47"/>
        <v>8030</v>
      </c>
      <c r="Z49" s="132">
        <f t="shared" si="48"/>
        <v>8833</v>
      </c>
      <c r="AA49" s="132">
        <f t="shared" si="49"/>
        <v>9636</v>
      </c>
      <c r="AB49" s="132">
        <f t="shared" si="50"/>
        <v>10439</v>
      </c>
      <c r="AC49" s="132">
        <f t="shared" si="51"/>
        <v>11241.999999999998</v>
      </c>
      <c r="AD49" s="132">
        <f t="shared" si="52"/>
        <v>12045</v>
      </c>
      <c r="AE49" s="279" t="s">
        <v>514</v>
      </c>
      <c r="AF49" s="280" t="s">
        <v>515</v>
      </c>
    </row>
    <row r="50" spans="1:32" s="475" customFormat="1" ht="16.5" thickBot="1" x14ac:dyDescent="0.3">
      <c r="A50" s="575"/>
      <c r="B50" s="490" t="s">
        <v>487</v>
      </c>
      <c r="C50" s="482">
        <f t="shared" si="26"/>
        <v>963.59999999999991</v>
      </c>
      <c r="D50" s="482">
        <f t="shared" si="27"/>
        <v>1284.8000000000002</v>
      </c>
      <c r="E50" s="482">
        <f t="shared" si="28"/>
        <v>1606</v>
      </c>
      <c r="F50" s="482">
        <f t="shared" si="29"/>
        <v>1927.1999999999998</v>
      </c>
      <c r="G50" s="482">
        <f t="shared" si="30"/>
        <v>2248.3999999999996</v>
      </c>
      <c r="H50" s="482">
        <f t="shared" si="31"/>
        <v>2569.6000000000004</v>
      </c>
      <c r="I50" s="482">
        <f t="shared" si="32"/>
        <v>2890.8</v>
      </c>
      <c r="J50" s="478">
        <v>3212</v>
      </c>
      <c r="K50" s="482">
        <f t="shared" si="33"/>
        <v>3533.2000000000003</v>
      </c>
      <c r="L50" s="482">
        <f t="shared" si="34"/>
        <v>3854.3999999999996</v>
      </c>
      <c r="M50" s="482">
        <f t="shared" si="35"/>
        <v>4175.6000000000004</v>
      </c>
      <c r="N50" s="482">
        <f t="shared" si="36"/>
        <v>4496.7999999999993</v>
      </c>
      <c r="O50" s="482">
        <f t="shared" si="37"/>
        <v>4818</v>
      </c>
      <c r="P50" s="482">
        <f t="shared" si="38"/>
        <v>5139.2000000000007</v>
      </c>
      <c r="Q50" s="482">
        <f t="shared" si="39"/>
        <v>5460.4</v>
      </c>
      <c r="R50" s="482">
        <f t="shared" si="40"/>
        <v>5781.6</v>
      </c>
      <c r="S50" s="482">
        <f t="shared" si="41"/>
        <v>6102.7999999999993</v>
      </c>
      <c r="T50" s="482">
        <f t="shared" si="42"/>
        <v>6424</v>
      </c>
      <c r="U50" s="482">
        <f t="shared" si="43"/>
        <v>6745.2000000000007</v>
      </c>
      <c r="V50" s="482">
        <f t="shared" si="44"/>
        <v>7066.4000000000005</v>
      </c>
      <c r="W50" s="482">
        <f t="shared" si="45"/>
        <v>7387.5999999999995</v>
      </c>
      <c r="X50" s="482">
        <f t="shared" si="46"/>
        <v>7708.7999999999993</v>
      </c>
      <c r="Y50" s="132">
        <f t="shared" si="47"/>
        <v>8030</v>
      </c>
      <c r="Z50" s="132">
        <f t="shared" si="48"/>
        <v>8833</v>
      </c>
      <c r="AA50" s="132">
        <f t="shared" si="49"/>
        <v>9636</v>
      </c>
      <c r="AB50" s="132">
        <f t="shared" si="50"/>
        <v>10439</v>
      </c>
      <c r="AC50" s="132">
        <f t="shared" si="51"/>
        <v>11241.999999999998</v>
      </c>
      <c r="AD50" s="132">
        <f t="shared" si="52"/>
        <v>12045</v>
      </c>
      <c r="AE50" s="279" t="s">
        <v>516</v>
      </c>
      <c r="AF50" s="280" t="s">
        <v>517</v>
      </c>
    </row>
    <row r="51" spans="1:32" s="475" customFormat="1" ht="16.5" thickBot="1" x14ac:dyDescent="0.3">
      <c r="A51" s="575"/>
      <c r="B51" s="490" t="s">
        <v>488</v>
      </c>
      <c r="C51" s="482">
        <f t="shared" si="26"/>
        <v>963.59999999999991</v>
      </c>
      <c r="D51" s="482">
        <f t="shared" si="27"/>
        <v>1284.8000000000002</v>
      </c>
      <c r="E51" s="482">
        <f t="shared" si="28"/>
        <v>1606</v>
      </c>
      <c r="F51" s="482">
        <f t="shared" si="29"/>
        <v>1927.1999999999998</v>
      </c>
      <c r="G51" s="482">
        <f t="shared" si="30"/>
        <v>2248.3999999999996</v>
      </c>
      <c r="H51" s="482">
        <f t="shared" si="31"/>
        <v>2569.6000000000004</v>
      </c>
      <c r="I51" s="482">
        <f t="shared" si="32"/>
        <v>2890.8</v>
      </c>
      <c r="J51" s="478">
        <v>3212</v>
      </c>
      <c r="K51" s="482">
        <f t="shared" si="33"/>
        <v>3533.2000000000003</v>
      </c>
      <c r="L51" s="482">
        <f t="shared" si="34"/>
        <v>3854.3999999999996</v>
      </c>
      <c r="M51" s="482">
        <f t="shared" si="35"/>
        <v>4175.6000000000004</v>
      </c>
      <c r="N51" s="482">
        <f t="shared" si="36"/>
        <v>4496.7999999999993</v>
      </c>
      <c r="O51" s="482">
        <f t="shared" si="37"/>
        <v>4818</v>
      </c>
      <c r="P51" s="482">
        <f t="shared" si="38"/>
        <v>5139.2000000000007</v>
      </c>
      <c r="Q51" s="482">
        <f t="shared" si="39"/>
        <v>5460.4</v>
      </c>
      <c r="R51" s="482">
        <f t="shared" si="40"/>
        <v>5781.6</v>
      </c>
      <c r="S51" s="482">
        <f t="shared" si="41"/>
        <v>6102.7999999999993</v>
      </c>
      <c r="T51" s="482">
        <f t="shared" si="42"/>
        <v>6424</v>
      </c>
      <c r="U51" s="482">
        <f t="shared" si="43"/>
        <v>6745.2000000000007</v>
      </c>
      <c r="V51" s="482">
        <f t="shared" si="44"/>
        <v>7066.4000000000005</v>
      </c>
      <c r="W51" s="482">
        <f t="shared" si="45"/>
        <v>7387.5999999999995</v>
      </c>
      <c r="X51" s="482">
        <f t="shared" si="46"/>
        <v>7708.7999999999993</v>
      </c>
      <c r="Y51" s="132">
        <f t="shared" si="47"/>
        <v>8030</v>
      </c>
      <c r="Z51" s="132">
        <f t="shared" si="48"/>
        <v>8833</v>
      </c>
      <c r="AA51" s="132">
        <f t="shared" si="49"/>
        <v>9636</v>
      </c>
      <c r="AB51" s="132">
        <f t="shared" si="50"/>
        <v>10439</v>
      </c>
      <c r="AC51" s="132">
        <f t="shared" si="51"/>
        <v>11241.999999999998</v>
      </c>
      <c r="AD51" s="132">
        <f t="shared" si="52"/>
        <v>12045</v>
      </c>
      <c r="AE51" s="279" t="s">
        <v>518</v>
      </c>
      <c r="AF51" s="280" t="s">
        <v>519</v>
      </c>
    </row>
    <row r="52" spans="1:32" s="475" customFormat="1" ht="16.5" thickBot="1" x14ac:dyDescent="0.3">
      <c r="A52" s="575"/>
      <c r="B52" s="490" t="s">
        <v>489</v>
      </c>
      <c r="C52" s="482">
        <f t="shared" si="26"/>
        <v>963.59999999999991</v>
      </c>
      <c r="D52" s="482">
        <f t="shared" si="27"/>
        <v>1284.8000000000002</v>
      </c>
      <c r="E52" s="482">
        <f t="shared" si="28"/>
        <v>1606</v>
      </c>
      <c r="F52" s="482">
        <f t="shared" si="29"/>
        <v>1927.1999999999998</v>
      </c>
      <c r="G52" s="482">
        <f t="shared" si="30"/>
        <v>2248.3999999999996</v>
      </c>
      <c r="H52" s="482">
        <f t="shared" si="31"/>
        <v>2569.6000000000004</v>
      </c>
      <c r="I52" s="482">
        <f t="shared" si="32"/>
        <v>2890.8</v>
      </c>
      <c r="J52" s="478">
        <v>3212</v>
      </c>
      <c r="K52" s="482">
        <f t="shared" si="33"/>
        <v>3533.2000000000003</v>
      </c>
      <c r="L52" s="482">
        <f t="shared" si="34"/>
        <v>3854.3999999999996</v>
      </c>
      <c r="M52" s="482">
        <f t="shared" si="35"/>
        <v>4175.6000000000004</v>
      </c>
      <c r="N52" s="482">
        <f t="shared" si="36"/>
        <v>4496.7999999999993</v>
      </c>
      <c r="O52" s="482">
        <f t="shared" si="37"/>
        <v>4818</v>
      </c>
      <c r="P52" s="482">
        <f t="shared" si="38"/>
        <v>5139.2000000000007</v>
      </c>
      <c r="Q52" s="482">
        <f t="shared" si="39"/>
        <v>5460.4</v>
      </c>
      <c r="R52" s="482">
        <f t="shared" si="40"/>
        <v>5781.6</v>
      </c>
      <c r="S52" s="482">
        <f t="shared" si="41"/>
        <v>6102.7999999999993</v>
      </c>
      <c r="T52" s="482">
        <f t="shared" si="42"/>
        <v>6424</v>
      </c>
      <c r="U52" s="482">
        <f t="shared" si="43"/>
        <v>6745.2000000000007</v>
      </c>
      <c r="V52" s="482">
        <f t="shared" si="44"/>
        <v>7066.4000000000005</v>
      </c>
      <c r="W52" s="482">
        <f t="shared" si="45"/>
        <v>7387.5999999999995</v>
      </c>
      <c r="X52" s="482">
        <f t="shared" si="46"/>
        <v>7708.7999999999993</v>
      </c>
      <c r="Y52" s="132">
        <f t="shared" si="47"/>
        <v>8030</v>
      </c>
      <c r="Z52" s="132">
        <f t="shared" si="48"/>
        <v>8833</v>
      </c>
      <c r="AA52" s="132">
        <f t="shared" si="49"/>
        <v>9636</v>
      </c>
      <c r="AB52" s="132">
        <f t="shared" si="50"/>
        <v>10439</v>
      </c>
      <c r="AC52" s="132">
        <f t="shared" si="51"/>
        <v>11241.999999999998</v>
      </c>
      <c r="AD52" s="132">
        <f t="shared" si="52"/>
        <v>12045</v>
      </c>
      <c r="AE52" s="279" t="s">
        <v>520</v>
      </c>
      <c r="AF52" s="280" t="s">
        <v>521</v>
      </c>
    </row>
    <row r="53" spans="1:32" s="475" customFormat="1" ht="16.5" thickBot="1" x14ac:dyDescent="0.3">
      <c r="A53" s="575"/>
      <c r="B53" s="490" t="s">
        <v>490</v>
      </c>
      <c r="C53" s="482">
        <f t="shared" si="26"/>
        <v>963.59999999999991</v>
      </c>
      <c r="D53" s="482">
        <f t="shared" si="27"/>
        <v>1284.8000000000002</v>
      </c>
      <c r="E53" s="482">
        <f t="shared" si="28"/>
        <v>1606</v>
      </c>
      <c r="F53" s="482">
        <f t="shared" si="29"/>
        <v>1927.1999999999998</v>
      </c>
      <c r="G53" s="482">
        <f t="shared" si="30"/>
        <v>2248.3999999999996</v>
      </c>
      <c r="H53" s="482">
        <f t="shared" si="31"/>
        <v>2569.6000000000004</v>
      </c>
      <c r="I53" s="482">
        <f t="shared" si="32"/>
        <v>2890.8</v>
      </c>
      <c r="J53" s="478">
        <v>3212</v>
      </c>
      <c r="K53" s="482">
        <f t="shared" si="33"/>
        <v>3533.2000000000003</v>
      </c>
      <c r="L53" s="482">
        <f t="shared" si="34"/>
        <v>3854.3999999999996</v>
      </c>
      <c r="M53" s="482">
        <f t="shared" si="35"/>
        <v>4175.6000000000004</v>
      </c>
      <c r="N53" s="482">
        <f t="shared" si="36"/>
        <v>4496.7999999999993</v>
      </c>
      <c r="O53" s="482">
        <f t="shared" si="37"/>
        <v>4818</v>
      </c>
      <c r="P53" s="482">
        <f t="shared" si="38"/>
        <v>5139.2000000000007</v>
      </c>
      <c r="Q53" s="482">
        <f t="shared" si="39"/>
        <v>5460.4</v>
      </c>
      <c r="R53" s="482">
        <f t="shared" si="40"/>
        <v>5781.6</v>
      </c>
      <c r="S53" s="482">
        <f t="shared" si="41"/>
        <v>6102.7999999999993</v>
      </c>
      <c r="T53" s="482">
        <f t="shared" si="42"/>
        <v>6424</v>
      </c>
      <c r="U53" s="482">
        <f t="shared" si="43"/>
        <v>6745.2000000000007</v>
      </c>
      <c r="V53" s="482">
        <f t="shared" si="44"/>
        <v>7066.4000000000005</v>
      </c>
      <c r="W53" s="482">
        <f t="shared" si="45"/>
        <v>7387.5999999999995</v>
      </c>
      <c r="X53" s="482">
        <f t="shared" si="46"/>
        <v>7708.7999999999993</v>
      </c>
      <c r="Y53" s="132">
        <f t="shared" si="47"/>
        <v>8030</v>
      </c>
      <c r="Z53" s="132">
        <f t="shared" si="48"/>
        <v>8833</v>
      </c>
      <c r="AA53" s="132">
        <f t="shared" si="49"/>
        <v>9636</v>
      </c>
      <c r="AB53" s="132">
        <f t="shared" si="50"/>
        <v>10439</v>
      </c>
      <c r="AC53" s="132">
        <f t="shared" si="51"/>
        <v>11241.999999999998</v>
      </c>
      <c r="AD53" s="132">
        <f t="shared" si="52"/>
        <v>12045</v>
      </c>
      <c r="AE53" s="279" t="s">
        <v>522</v>
      </c>
      <c r="AF53" s="280" t="s">
        <v>367</v>
      </c>
    </row>
    <row r="54" spans="1:32" s="475" customFormat="1" ht="16.5" thickBot="1" x14ac:dyDescent="0.3">
      <c r="A54" s="575"/>
      <c r="B54" s="490" t="s">
        <v>491</v>
      </c>
      <c r="C54" s="482">
        <f t="shared" si="26"/>
        <v>963.59999999999991</v>
      </c>
      <c r="D54" s="482">
        <f t="shared" si="27"/>
        <v>1284.8000000000002</v>
      </c>
      <c r="E54" s="482">
        <f t="shared" si="28"/>
        <v>1606</v>
      </c>
      <c r="F54" s="482">
        <f t="shared" si="29"/>
        <v>1927.1999999999998</v>
      </c>
      <c r="G54" s="482">
        <f t="shared" si="30"/>
        <v>2248.3999999999996</v>
      </c>
      <c r="H54" s="482">
        <f t="shared" si="31"/>
        <v>2569.6000000000004</v>
      </c>
      <c r="I54" s="482">
        <f t="shared" si="32"/>
        <v>2890.8</v>
      </c>
      <c r="J54" s="478">
        <v>3212</v>
      </c>
      <c r="K54" s="482">
        <f t="shared" si="33"/>
        <v>3533.2000000000003</v>
      </c>
      <c r="L54" s="482">
        <f t="shared" si="34"/>
        <v>3854.3999999999996</v>
      </c>
      <c r="M54" s="482">
        <f t="shared" si="35"/>
        <v>4175.6000000000004</v>
      </c>
      <c r="N54" s="482">
        <f t="shared" si="36"/>
        <v>4496.7999999999993</v>
      </c>
      <c r="O54" s="482">
        <f t="shared" si="37"/>
        <v>4818</v>
      </c>
      <c r="P54" s="482">
        <f t="shared" si="38"/>
        <v>5139.2000000000007</v>
      </c>
      <c r="Q54" s="482">
        <f t="shared" si="39"/>
        <v>5460.4</v>
      </c>
      <c r="R54" s="482">
        <f t="shared" si="40"/>
        <v>5781.6</v>
      </c>
      <c r="S54" s="482">
        <f t="shared" si="41"/>
        <v>6102.7999999999993</v>
      </c>
      <c r="T54" s="482">
        <f t="shared" si="42"/>
        <v>6424</v>
      </c>
      <c r="U54" s="482">
        <f t="shared" si="43"/>
        <v>6745.2000000000007</v>
      </c>
      <c r="V54" s="482">
        <f t="shared" si="44"/>
        <v>7066.4000000000005</v>
      </c>
      <c r="W54" s="482">
        <f t="shared" si="45"/>
        <v>7387.5999999999995</v>
      </c>
      <c r="X54" s="482">
        <f t="shared" si="46"/>
        <v>7708.7999999999993</v>
      </c>
      <c r="Y54" s="132">
        <f t="shared" si="47"/>
        <v>8030</v>
      </c>
      <c r="Z54" s="132">
        <f t="shared" si="48"/>
        <v>8833</v>
      </c>
      <c r="AA54" s="132">
        <f t="shared" si="49"/>
        <v>9636</v>
      </c>
      <c r="AB54" s="132">
        <f t="shared" si="50"/>
        <v>10439</v>
      </c>
      <c r="AC54" s="132">
        <f t="shared" si="51"/>
        <v>11241.999999999998</v>
      </c>
      <c r="AD54" s="132">
        <f t="shared" si="52"/>
        <v>12045</v>
      </c>
      <c r="AE54" s="279" t="s">
        <v>523</v>
      </c>
      <c r="AF54" s="280" t="s">
        <v>524</v>
      </c>
    </row>
    <row r="55" spans="1:32" s="475" customFormat="1" ht="16.5" thickBot="1" x14ac:dyDescent="0.3">
      <c r="A55" s="575"/>
      <c r="B55" s="490" t="s">
        <v>492</v>
      </c>
      <c r="C55" s="482">
        <f t="shared" si="26"/>
        <v>963.59999999999991</v>
      </c>
      <c r="D55" s="482">
        <f t="shared" si="27"/>
        <v>1284.8000000000002</v>
      </c>
      <c r="E55" s="482">
        <f t="shared" si="28"/>
        <v>1606</v>
      </c>
      <c r="F55" s="482">
        <f t="shared" si="29"/>
        <v>1927.1999999999998</v>
      </c>
      <c r="G55" s="482">
        <f t="shared" si="30"/>
        <v>2248.3999999999996</v>
      </c>
      <c r="H55" s="482">
        <f t="shared" si="31"/>
        <v>2569.6000000000004</v>
      </c>
      <c r="I55" s="482">
        <f t="shared" si="32"/>
        <v>2890.8</v>
      </c>
      <c r="J55" s="478">
        <v>3212</v>
      </c>
      <c r="K55" s="482">
        <f t="shared" si="33"/>
        <v>3533.2000000000003</v>
      </c>
      <c r="L55" s="482">
        <f t="shared" si="34"/>
        <v>3854.3999999999996</v>
      </c>
      <c r="M55" s="482">
        <f t="shared" si="35"/>
        <v>4175.6000000000004</v>
      </c>
      <c r="N55" s="482">
        <f t="shared" si="36"/>
        <v>4496.7999999999993</v>
      </c>
      <c r="O55" s="482">
        <f t="shared" si="37"/>
        <v>4818</v>
      </c>
      <c r="P55" s="482">
        <f t="shared" si="38"/>
        <v>5139.2000000000007</v>
      </c>
      <c r="Q55" s="482">
        <f t="shared" si="39"/>
        <v>5460.4</v>
      </c>
      <c r="R55" s="482">
        <f t="shared" si="40"/>
        <v>5781.6</v>
      </c>
      <c r="S55" s="482">
        <f t="shared" si="41"/>
        <v>6102.7999999999993</v>
      </c>
      <c r="T55" s="482">
        <f t="shared" si="42"/>
        <v>6424</v>
      </c>
      <c r="U55" s="482">
        <f t="shared" si="43"/>
        <v>6745.2000000000007</v>
      </c>
      <c r="V55" s="482">
        <f t="shared" si="44"/>
        <v>7066.4000000000005</v>
      </c>
      <c r="W55" s="482">
        <f t="shared" si="45"/>
        <v>7387.5999999999995</v>
      </c>
      <c r="X55" s="482">
        <f t="shared" si="46"/>
        <v>7708.7999999999993</v>
      </c>
      <c r="Y55" s="132">
        <f t="shared" si="47"/>
        <v>8030</v>
      </c>
      <c r="Z55" s="132">
        <f t="shared" si="48"/>
        <v>8833</v>
      </c>
      <c r="AA55" s="132">
        <f t="shared" si="49"/>
        <v>9636</v>
      </c>
      <c r="AB55" s="132">
        <f t="shared" si="50"/>
        <v>10439</v>
      </c>
      <c r="AC55" s="132">
        <f t="shared" si="51"/>
        <v>11241.999999999998</v>
      </c>
      <c r="AD55" s="132">
        <f t="shared" si="52"/>
        <v>12045</v>
      </c>
      <c r="AE55" s="279" t="s">
        <v>525</v>
      </c>
      <c r="AF55" s="280" t="s">
        <v>526</v>
      </c>
    </row>
    <row r="56" spans="1:32" s="475" customFormat="1" ht="16.5" thickBot="1" x14ac:dyDescent="0.3">
      <c r="A56" s="575"/>
      <c r="B56" s="490" t="s">
        <v>493</v>
      </c>
      <c r="C56" s="482">
        <f t="shared" si="26"/>
        <v>963.59999999999991</v>
      </c>
      <c r="D56" s="482">
        <f t="shared" si="27"/>
        <v>1284.8000000000002</v>
      </c>
      <c r="E56" s="482">
        <f t="shared" si="28"/>
        <v>1606</v>
      </c>
      <c r="F56" s="482">
        <f t="shared" si="29"/>
        <v>1927.1999999999998</v>
      </c>
      <c r="G56" s="482">
        <f t="shared" si="30"/>
        <v>2248.3999999999996</v>
      </c>
      <c r="H56" s="482">
        <f t="shared" si="31"/>
        <v>2569.6000000000004</v>
      </c>
      <c r="I56" s="482">
        <f t="shared" si="32"/>
        <v>2890.8</v>
      </c>
      <c r="J56" s="478">
        <v>3212</v>
      </c>
      <c r="K56" s="482">
        <f t="shared" si="33"/>
        <v>3533.2000000000003</v>
      </c>
      <c r="L56" s="482">
        <f t="shared" si="34"/>
        <v>3854.3999999999996</v>
      </c>
      <c r="M56" s="482">
        <f t="shared" si="35"/>
        <v>4175.6000000000004</v>
      </c>
      <c r="N56" s="482">
        <f t="shared" si="36"/>
        <v>4496.7999999999993</v>
      </c>
      <c r="O56" s="482">
        <f t="shared" si="37"/>
        <v>4818</v>
      </c>
      <c r="P56" s="482">
        <f t="shared" si="38"/>
        <v>5139.2000000000007</v>
      </c>
      <c r="Q56" s="482">
        <f t="shared" si="39"/>
        <v>5460.4</v>
      </c>
      <c r="R56" s="482">
        <f t="shared" si="40"/>
        <v>5781.6</v>
      </c>
      <c r="S56" s="482">
        <f t="shared" si="41"/>
        <v>6102.7999999999993</v>
      </c>
      <c r="T56" s="482">
        <f t="shared" si="42"/>
        <v>6424</v>
      </c>
      <c r="U56" s="482">
        <f t="shared" si="43"/>
        <v>6745.2000000000007</v>
      </c>
      <c r="V56" s="482">
        <f t="shared" si="44"/>
        <v>7066.4000000000005</v>
      </c>
      <c r="W56" s="482">
        <f t="shared" si="45"/>
        <v>7387.5999999999995</v>
      </c>
      <c r="X56" s="482">
        <f t="shared" si="46"/>
        <v>7708.7999999999993</v>
      </c>
      <c r="Y56" s="132">
        <f t="shared" si="47"/>
        <v>8030</v>
      </c>
      <c r="Z56" s="132">
        <f t="shared" si="48"/>
        <v>8833</v>
      </c>
      <c r="AA56" s="132">
        <f t="shared" si="49"/>
        <v>9636</v>
      </c>
      <c r="AB56" s="132">
        <f t="shared" si="50"/>
        <v>10439</v>
      </c>
      <c r="AC56" s="132">
        <f t="shared" si="51"/>
        <v>11241.999999999998</v>
      </c>
      <c r="AD56" s="132">
        <f t="shared" si="52"/>
        <v>12045</v>
      </c>
      <c r="AE56" s="279" t="s">
        <v>527</v>
      </c>
      <c r="AF56" s="280" t="s">
        <v>528</v>
      </c>
    </row>
    <row r="57" spans="1:32" s="475" customFormat="1" ht="16.5" thickBot="1" x14ac:dyDescent="0.3">
      <c r="A57" s="575"/>
      <c r="B57" s="490" t="s">
        <v>494</v>
      </c>
      <c r="C57" s="482">
        <f t="shared" si="26"/>
        <v>963.59999999999991</v>
      </c>
      <c r="D57" s="482">
        <f t="shared" si="27"/>
        <v>1284.8000000000002</v>
      </c>
      <c r="E57" s="482">
        <f t="shared" si="28"/>
        <v>1606</v>
      </c>
      <c r="F57" s="482">
        <f t="shared" si="29"/>
        <v>1927.1999999999998</v>
      </c>
      <c r="G57" s="482">
        <f t="shared" si="30"/>
        <v>2248.3999999999996</v>
      </c>
      <c r="H57" s="482">
        <f t="shared" si="31"/>
        <v>2569.6000000000004</v>
      </c>
      <c r="I57" s="482">
        <f t="shared" si="32"/>
        <v>2890.8</v>
      </c>
      <c r="J57" s="478">
        <v>3212</v>
      </c>
      <c r="K57" s="482">
        <f t="shared" si="33"/>
        <v>3533.2000000000003</v>
      </c>
      <c r="L57" s="482">
        <f t="shared" si="34"/>
        <v>3854.3999999999996</v>
      </c>
      <c r="M57" s="482">
        <f t="shared" si="35"/>
        <v>4175.6000000000004</v>
      </c>
      <c r="N57" s="482">
        <f t="shared" si="36"/>
        <v>4496.7999999999993</v>
      </c>
      <c r="O57" s="482">
        <f t="shared" si="37"/>
        <v>4818</v>
      </c>
      <c r="P57" s="482">
        <f t="shared" si="38"/>
        <v>5139.2000000000007</v>
      </c>
      <c r="Q57" s="482">
        <f t="shared" si="39"/>
        <v>5460.4</v>
      </c>
      <c r="R57" s="482">
        <f t="shared" si="40"/>
        <v>5781.6</v>
      </c>
      <c r="S57" s="482">
        <f t="shared" si="41"/>
        <v>6102.7999999999993</v>
      </c>
      <c r="T57" s="482">
        <f t="shared" si="42"/>
        <v>6424</v>
      </c>
      <c r="U57" s="482">
        <f t="shared" si="43"/>
        <v>6745.2000000000007</v>
      </c>
      <c r="V57" s="482">
        <f t="shared" si="44"/>
        <v>7066.4000000000005</v>
      </c>
      <c r="W57" s="482">
        <f t="shared" si="45"/>
        <v>7387.5999999999995</v>
      </c>
      <c r="X57" s="482">
        <f t="shared" si="46"/>
        <v>7708.7999999999993</v>
      </c>
      <c r="Y57" s="132">
        <f t="shared" si="47"/>
        <v>8030</v>
      </c>
      <c r="Z57" s="132">
        <f t="shared" si="48"/>
        <v>8833</v>
      </c>
      <c r="AA57" s="132">
        <f t="shared" si="49"/>
        <v>9636</v>
      </c>
      <c r="AB57" s="132">
        <f t="shared" si="50"/>
        <v>10439</v>
      </c>
      <c r="AC57" s="132">
        <f t="shared" si="51"/>
        <v>11241.999999999998</v>
      </c>
      <c r="AD57" s="132">
        <f t="shared" si="52"/>
        <v>12045</v>
      </c>
      <c r="AE57" s="279" t="s">
        <v>529</v>
      </c>
      <c r="AF57" s="280" t="s">
        <v>530</v>
      </c>
    </row>
    <row r="58" spans="1:32" s="475" customFormat="1" ht="16.5" thickBot="1" x14ac:dyDescent="0.3">
      <c r="A58" s="575"/>
      <c r="B58" s="490" t="s">
        <v>495</v>
      </c>
      <c r="C58" s="482">
        <f t="shared" si="26"/>
        <v>963.59999999999991</v>
      </c>
      <c r="D58" s="482">
        <f t="shared" si="27"/>
        <v>1284.8000000000002</v>
      </c>
      <c r="E58" s="482">
        <f t="shared" si="28"/>
        <v>1606</v>
      </c>
      <c r="F58" s="482">
        <f t="shared" si="29"/>
        <v>1927.1999999999998</v>
      </c>
      <c r="G58" s="482">
        <f t="shared" si="30"/>
        <v>2248.3999999999996</v>
      </c>
      <c r="H58" s="482">
        <f t="shared" si="31"/>
        <v>2569.6000000000004</v>
      </c>
      <c r="I58" s="482">
        <f t="shared" si="32"/>
        <v>2890.8</v>
      </c>
      <c r="J58" s="478">
        <v>3212</v>
      </c>
      <c r="K58" s="482">
        <f t="shared" si="33"/>
        <v>3533.2000000000003</v>
      </c>
      <c r="L58" s="482">
        <f t="shared" si="34"/>
        <v>3854.3999999999996</v>
      </c>
      <c r="M58" s="482">
        <f t="shared" si="35"/>
        <v>4175.6000000000004</v>
      </c>
      <c r="N58" s="482">
        <f t="shared" si="36"/>
        <v>4496.7999999999993</v>
      </c>
      <c r="O58" s="482">
        <f t="shared" si="37"/>
        <v>4818</v>
      </c>
      <c r="P58" s="482">
        <f t="shared" si="38"/>
        <v>5139.2000000000007</v>
      </c>
      <c r="Q58" s="482">
        <f t="shared" si="39"/>
        <v>5460.4</v>
      </c>
      <c r="R58" s="482">
        <f t="shared" si="40"/>
        <v>5781.6</v>
      </c>
      <c r="S58" s="482">
        <f t="shared" si="41"/>
        <v>6102.7999999999993</v>
      </c>
      <c r="T58" s="482">
        <f t="shared" si="42"/>
        <v>6424</v>
      </c>
      <c r="U58" s="482">
        <f t="shared" si="43"/>
        <v>6745.2000000000007</v>
      </c>
      <c r="V58" s="482">
        <f t="shared" si="44"/>
        <v>7066.4000000000005</v>
      </c>
      <c r="W58" s="482">
        <f t="shared" si="45"/>
        <v>7387.5999999999995</v>
      </c>
      <c r="X58" s="482">
        <f t="shared" si="46"/>
        <v>7708.7999999999993</v>
      </c>
      <c r="Y58" s="132">
        <f t="shared" si="47"/>
        <v>8030</v>
      </c>
      <c r="Z58" s="132">
        <f t="shared" si="48"/>
        <v>8833</v>
      </c>
      <c r="AA58" s="132">
        <f t="shared" si="49"/>
        <v>9636</v>
      </c>
      <c r="AB58" s="132">
        <f t="shared" si="50"/>
        <v>10439</v>
      </c>
      <c r="AC58" s="132">
        <f t="shared" si="51"/>
        <v>11241.999999999998</v>
      </c>
      <c r="AD58" s="132">
        <f t="shared" si="52"/>
        <v>12045</v>
      </c>
      <c r="AE58" s="279" t="s">
        <v>531</v>
      </c>
      <c r="AF58" s="280" t="s">
        <v>532</v>
      </c>
    </row>
    <row r="59" spans="1:32" s="475" customFormat="1" ht="16.5" thickBot="1" x14ac:dyDescent="0.3">
      <c r="A59" s="575"/>
      <c r="B59" s="490" t="s">
        <v>496</v>
      </c>
      <c r="C59" s="482">
        <f t="shared" si="26"/>
        <v>963.59999999999991</v>
      </c>
      <c r="D59" s="482">
        <f t="shared" si="27"/>
        <v>1284.8000000000002</v>
      </c>
      <c r="E59" s="482">
        <f t="shared" si="28"/>
        <v>1606</v>
      </c>
      <c r="F59" s="482">
        <f t="shared" si="29"/>
        <v>1927.1999999999998</v>
      </c>
      <c r="G59" s="482">
        <f t="shared" si="30"/>
        <v>2248.3999999999996</v>
      </c>
      <c r="H59" s="482">
        <f t="shared" si="31"/>
        <v>2569.6000000000004</v>
      </c>
      <c r="I59" s="482">
        <f t="shared" si="32"/>
        <v>2890.8</v>
      </c>
      <c r="J59" s="478">
        <v>3212</v>
      </c>
      <c r="K59" s="482">
        <f t="shared" si="33"/>
        <v>3533.2000000000003</v>
      </c>
      <c r="L59" s="482">
        <f t="shared" si="34"/>
        <v>3854.3999999999996</v>
      </c>
      <c r="M59" s="482">
        <f t="shared" si="35"/>
        <v>4175.6000000000004</v>
      </c>
      <c r="N59" s="482">
        <f t="shared" si="36"/>
        <v>4496.7999999999993</v>
      </c>
      <c r="O59" s="482">
        <f t="shared" si="37"/>
        <v>4818</v>
      </c>
      <c r="P59" s="482">
        <f t="shared" si="38"/>
        <v>5139.2000000000007</v>
      </c>
      <c r="Q59" s="482">
        <f t="shared" si="39"/>
        <v>5460.4</v>
      </c>
      <c r="R59" s="482">
        <f t="shared" si="40"/>
        <v>5781.6</v>
      </c>
      <c r="S59" s="482">
        <f t="shared" si="41"/>
        <v>6102.7999999999993</v>
      </c>
      <c r="T59" s="482">
        <f t="shared" si="42"/>
        <v>6424</v>
      </c>
      <c r="U59" s="482">
        <f t="shared" si="43"/>
        <v>6745.2000000000007</v>
      </c>
      <c r="V59" s="482">
        <f t="shared" si="44"/>
        <v>7066.4000000000005</v>
      </c>
      <c r="W59" s="482">
        <f t="shared" si="45"/>
        <v>7387.5999999999995</v>
      </c>
      <c r="X59" s="482">
        <f t="shared" si="46"/>
        <v>7708.7999999999993</v>
      </c>
      <c r="Y59" s="132">
        <f t="shared" si="47"/>
        <v>8030</v>
      </c>
      <c r="Z59" s="132">
        <f t="shared" si="48"/>
        <v>8833</v>
      </c>
      <c r="AA59" s="132">
        <f t="shared" si="49"/>
        <v>9636</v>
      </c>
      <c r="AB59" s="132">
        <f t="shared" si="50"/>
        <v>10439</v>
      </c>
      <c r="AC59" s="132">
        <f t="shared" si="51"/>
        <v>11241.999999999998</v>
      </c>
      <c r="AD59" s="132">
        <f t="shared" si="52"/>
        <v>12045</v>
      </c>
      <c r="AE59" s="279" t="s">
        <v>533</v>
      </c>
      <c r="AF59" s="280" t="s">
        <v>534</v>
      </c>
    </row>
    <row r="60" spans="1:32" s="475" customFormat="1" ht="16.5" thickBot="1" x14ac:dyDescent="0.3">
      <c r="A60" s="575"/>
      <c r="B60" s="490" t="s">
        <v>497</v>
      </c>
      <c r="C60" s="482">
        <f t="shared" si="26"/>
        <v>963.59999999999991</v>
      </c>
      <c r="D60" s="482">
        <f t="shared" si="27"/>
        <v>1284.8000000000002</v>
      </c>
      <c r="E60" s="482">
        <f t="shared" si="28"/>
        <v>1606</v>
      </c>
      <c r="F60" s="482">
        <f t="shared" si="29"/>
        <v>1927.1999999999998</v>
      </c>
      <c r="G60" s="482">
        <f t="shared" si="30"/>
        <v>2248.3999999999996</v>
      </c>
      <c r="H60" s="482">
        <f t="shared" si="31"/>
        <v>2569.6000000000004</v>
      </c>
      <c r="I60" s="482">
        <f t="shared" si="32"/>
        <v>2890.8</v>
      </c>
      <c r="J60" s="478">
        <v>3212</v>
      </c>
      <c r="K60" s="482">
        <f t="shared" si="33"/>
        <v>3533.2000000000003</v>
      </c>
      <c r="L60" s="482">
        <f t="shared" si="34"/>
        <v>3854.3999999999996</v>
      </c>
      <c r="M60" s="482">
        <f t="shared" si="35"/>
        <v>4175.6000000000004</v>
      </c>
      <c r="N60" s="482">
        <f t="shared" si="36"/>
        <v>4496.7999999999993</v>
      </c>
      <c r="O60" s="482">
        <f t="shared" si="37"/>
        <v>4818</v>
      </c>
      <c r="P60" s="482">
        <f t="shared" si="38"/>
        <v>5139.2000000000007</v>
      </c>
      <c r="Q60" s="482">
        <f t="shared" si="39"/>
        <v>5460.4</v>
      </c>
      <c r="R60" s="482">
        <f t="shared" si="40"/>
        <v>5781.6</v>
      </c>
      <c r="S60" s="482">
        <f t="shared" si="41"/>
        <v>6102.7999999999993</v>
      </c>
      <c r="T60" s="482">
        <f t="shared" si="42"/>
        <v>6424</v>
      </c>
      <c r="U60" s="482">
        <f t="shared" si="43"/>
        <v>6745.2000000000007</v>
      </c>
      <c r="V60" s="482">
        <f t="shared" si="44"/>
        <v>7066.4000000000005</v>
      </c>
      <c r="W60" s="482">
        <f t="shared" si="45"/>
        <v>7387.5999999999995</v>
      </c>
      <c r="X60" s="482">
        <f t="shared" si="46"/>
        <v>7708.7999999999993</v>
      </c>
      <c r="Y60" s="132">
        <f t="shared" si="47"/>
        <v>8030</v>
      </c>
      <c r="Z60" s="132">
        <f t="shared" si="48"/>
        <v>8833</v>
      </c>
      <c r="AA60" s="132">
        <f t="shared" si="49"/>
        <v>9636</v>
      </c>
      <c r="AB60" s="132">
        <f t="shared" si="50"/>
        <v>10439</v>
      </c>
      <c r="AC60" s="132">
        <f t="shared" si="51"/>
        <v>11241.999999999998</v>
      </c>
      <c r="AD60" s="132">
        <f t="shared" si="52"/>
        <v>12045</v>
      </c>
      <c r="AE60" s="279" t="s">
        <v>535</v>
      </c>
      <c r="AF60" s="280" t="s">
        <v>536</v>
      </c>
    </row>
    <row r="61" spans="1:32" s="475" customFormat="1" ht="16.5" thickBot="1" x14ac:dyDescent="0.3">
      <c r="A61" s="575"/>
      <c r="B61" s="490" t="s">
        <v>498</v>
      </c>
      <c r="C61" s="482">
        <f t="shared" si="26"/>
        <v>963.59999999999991</v>
      </c>
      <c r="D61" s="482">
        <f t="shared" si="27"/>
        <v>1284.8000000000002</v>
      </c>
      <c r="E61" s="482">
        <f t="shared" si="28"/>
        <v>1606</v>
      </c>
      <c r="F61" s="482">
        <f t="shared" si="29"/>
        <v>1927.1999999999998</v>
      </c>
      <c r="G61" s="482">
        <f t="shared" si="30"/>
        <v>2248.3999999999996</v>
      </c>
      <c r="H61" s="482">
        <f t="shared" si="31"/>
        <v>2569.6000000000004</v>
      </c>
      <c r="I61" s="482">
        <f t="shared" si="32"/>
        <v>2890.8</v>
      </c>
      <c r="J61" s="478">
        <v>3212</v>
      </c>
      <c r="K61" s="482">
        <f t="shared" si="33"/>
        <v>3533.2000000000003</v>
      </c>
      <c r="L61" s="482">
        <f t="shared" si="34"/>
        <v>3854.3999999999996</v>
      </c>
      <c r="M61" s="482">
        <f t="shared" si="35"/>
        <v>4175.6000000000004</v>
      </c>
      <c r="N61" s="482">
        <f t="shared" si="36"/>
        <v>4496.7999999999993</v>
      </c>
      <c r="O61" s="482">
        <f t="shared" si="37"/>
        <v>4818</v>
      </c>
      <c r="P61" s="482">
        <f t="shared" si="38"/>
        <v>5139.2000000000007</v>
      </c>
      <c r="Q61" s="482">
        <f t="shared" si="39"/>
        <v>5460.4</v>
      </c>
      <c r="R61" s="482">
        <f t="shared" si="40"/>
        <v>5781.6</v>
      </c>
      <c r="S61" s="482">
        <f t="shared" si="41"/>
        <v>6102.7999999999993</v>
      </c>
      <c r="T61" s="482">
        <f t="shared" si="42"/>
        <v>6424</v>
      </c>
      <c r="U61" s="482">
        <f t="shared" si="43"/>
        <v>6745.2000000000007</v>
      </c>
      <c r="V61" s="482">
        <f t="shared" si="44"/>
        <v>7066.4000000000005</v>
      </c>
      <c r="W61" s="482">
        <f t="shared" si="45"/>
        <v>7387.5999999999995</v>
      </c>
      <c r="X61" s="482">
        <f t="shared" si="46"/>
        <v>7708.7999999999993</v>
      </c>
      <c r="Y61" s="132">
        <f t="shared" si="47"/>
        <v>8030</v>
      </c>
      <c r="Z61" s="132">
        <f t="shared" si="48"/>
        <v>8833</v>
      </c>
      <c r="AA61" s="132">
        <f t="shared" si="49"/>
        <v>9636</v>
      </c>
      <c r="AB61" s="132">
        <f t="shared" si="50"/>
        <v>10439</v>
      </c>
      <c r="AC61" s="132">
        <f t="shared" si="51"/>
        <v>11241.999999999998</v>
      </c>
      <c r="AD61" s="132">
        <f t="shared" si="52"/>
        <v>12045</v>
      </c>
      <c r="AE61" s="279" t="s">
        <v>537</v>
      </c>
      <c r="AF61" s="280" t="s">
        <v>538</v>
      </c>
    </row>
    <row r="62" spans="1:32" s="475" customFormat="1" ht="16.5" thickBot="1" x14ac:dyDescent="0.3">
      <c r="A62" s="575"/>
      <c r="B62" s="490" t="s">
        <v>499</v>
      </c>
      <c r="C62" s="482">
        <f t="shared" si="26"/>
        <v>963.59999999999991</v>
      </c>
      <c r="D62" s="482">
        <f t="shared" si="27"/>
        <v>1284.8000000000002</v>
      </c>
      <c r="E62" s="482">
        <f t="shared" si="28"/>
        <v>1606</v>
      </c>
      <c r="F62" s="482">
        <f t="shared" si="29"/>
        <v>1927.1999999999998</v>
      </c>
      <c r="G62" s="482">
        <f t="shared" si="30"/>
        <v>2248.3999999999996</v>
      </c>
      <c r="H62" s="482">
        <f t="shared" si="31"/>
        <v>2569.6000000000004</v>
      </c>
      <c r="I62" s="482">
        <f t="shared" si="32"/>
        <v>2890.8</v>
      </c>
      <c r="J62" s="478">
        <v>3212</v>
      </c>
      <c r="K62" s="482">
        <f t="shared" si="33"/>
        <v>3533.2000000000003</v>
      </c>
      <c r="L62" s="482">
        <f t="shared" si="34"/>
        <v>3854.3999999999996</v>
      </c>
      <c r="M62" s="482">
        <f t="shared" si="35"/>
        <v>4175.6000000000004</v>
      </c>
      <c r="N62" s="482">
        <f t="shared" si="36"/>
        <v>4496.7999999999993</v>
      </c>
      <c r="O62" s="482">
        <f t="shared" si="37"/>
        <v>4818</v>
      </c>
      <c r="P62" s="482">
        <f t="shared" si="38"/>
        <v>5139.2000000000007</v>
      </c>
      <c r="Q62" s="482">
        <f t="shared" si="39"/>
        <v>5460.4</v>
      </c>
      <c r="R62" s="482">
        <f t="shared" si="40"/>
        <v>5781.6</v>
      </c>
      <c r="S62" s="482">
        <f t="shared" si="41"/>
        <v>6102.7999999999993</v>
      </c>
      <c r="T62" s="482">
        <f t="shared" si="42"/>
        <v>6424</v>
      </c>
      <c r="U62" s="482">
        <f t="shared" si="43"/>
        <v>6745.2000000000007</v>
      </c>
      <c r="V62" s="482">
        <f t="shared" si="44"/>
        <v>7066.4000000000005</v>
      </c>
      <c r="W62" s="482">
        <f t="shared" si="45"/>
        <v>7387.5999999999995</v>
      </c>
      <c r="X62" s="482">
        <f t="shared" si="46"/>
        <v>7708.7999999999993</v>
      </c>
      <c r="Y62" s="132">
        <f t="shared" si="47"/>
        <v>8030</v>
      </c>
      <c r="Z62" s="132">
        <f t="shared" si="48"/>
        <v>8833</v>
      </c>
      <c r="AA62" s="132">
        <f t="shared" si="49"/>
        <v>9636</v>
      </c>
      <c r="AB62" s="132">
        <f t="shared" si="50"/>
        <v>10439</v>
      </c>
      <c r="AC62" s="132">
        <f t="shared" si="51"/>
        <v>11241.999999999998</v>
      </c>
      <c r="AD62" s="132">
        <f t="shared" si="52"/>
        <v>12045</v>
      </c>
      <c r="AE62" s="279" t="s">
        <v>539</v>
      </c>
      <c r="AF62" s="280" t="s">
        <v>540</v>
      </c>
    </row>
    <row r="63" spans="1:32" s="475" customFormat="1" ht="16.5" thickBot="1" x14ac:dyDescent="0.3">
      <c r="A63" s="575"/>
      <c r="B63" s="490" t="s">
        <v>500</v>
      </c>
      <c r="C63" s="482">
        <f t="shared" si="26"/>
        <v>963.59999999999991</v>
      </c>
      <c r="D63" s="482">
        <f t="shared" si="27"/>
        <v>1284.8000000000002</v>
      </c>
      <c r="E63" s="482">
        <f t="shared" si="28"/>
        <v>1606</v>
      </c>
      <c r="F63" s="482">
        <f t="shared" si="29"/>
        <v>1927.1999999999998</v>
      </c>
      <c r="G63" s="482">
        <f t="shared" si="30"/>
        <v>2248.3999999999996</v>
      </c>
      <c r="H63" s="482">
        <f t="shared" si="31"/>
        <v>2569.6000000000004</v>
      </c>
      <c r="I63" s="482">
        <f t="shared" si="32"/>
        <v>2890.8</v>
      </c>
      <c r="J63" s="478">
        <v>3212</v>
      </c>
      <c r="K63" s="482">
        <f t="shared" si="33"/>
        <v>3533.2000000000003</v>
      </c>
      <c r="L63" s="482">
        <f t="shared" si="34"/>
        <v>3854.3999999999996</v>
      </c>
      <c r="M63" s="482">
        <f t="shared" si="35"/>
        <v>4175.6000000000004</v>
      </c>
      <c r="N63" s="482">
        <f t="shared" si="36"/>
        <v>4496.7999999999993</v>
      </c>
      <c r="O63" s="482">
        <f t="shared" si="37"/>
        <v>4818</v>
      </c>
      <c r="P63" s="482">
        <f t="shared" si="38"/>
        <v>5139.2000000000007</v>
      </c>
      <c r="Q63" s="482">
        <f t="shared" si="39"/>
        <v>5460.4</v>
      </c>
      <c r="R63" s="482">
        <f t="shared" si="40"/>
        <v>5781.6</v>
      </c>
      <c r="S63" s="482">
        <f t="shared" si="41"/>
        <v>6102.7999999999993</v>
      </c>
      <c r="T63" s="482">
        <f t="shared" si="42"/>
        <v>6424</v>
      </c>
      <c r="U63" s="482">
        <f t="shared" si="43"/>
        <v>6745.2000000000007</v>
      </c>
      <c r="V63" s="482">
        <f t="shared" si="44"/>
        <v>7066.4000000000005</v>
      </c>
      <c r="W63" s="482">
        <f t="shared" si="45"/>
        <v>7387.5999999999995</v>
      </c>
      <c r="X63" s="482">
        <f t="shared" si="46"/>
        <v>7708.7999999999993</v>
      </c>
      <c r="Y63" s="132">
        <f t="shared" si="47"/>
        <v>8030</v>
      </c>
      <c r="Z63" s="132">
        <f t="shared" si="48"/>
        <v>8833</v>
      </c>
      <c r="AA63" s="132">
        <f t="shared" si="49"/>
        <v>9636</v>
      </c>
      <c r="AB63" s="132">
        <f t="shared" si="50"/>
        <v>10439</v>
      </c>
      <c r="AC63" s="132">
        <f t="shared" si="51"/>
        <v>11241.999999999998</v>
      </c>
      <c r="AD63" s="132">
        <f t="shared" si="52"/>
        <v>12045</v>
      </c>
      <c r="AE63" s="279" t="s">
        <v>541</v>
      </c>
      <c r="AF63" s="280" t="s">
        <v>542</v>
      </c>
    </row>
    <row r="64" spans="1:32" s="475" customFormat="1" ht="16.5" thickBot="1" x14ac:dyDescent="0.3">
      <c r="A64" s="575"/>
      <c r="B64" s="490" t="s">
        <v>501</v>
      </c>
      <c r="C64" s="482">
        <f t="shared" si="26"/>
        <v>963.59999999999991</v>
      </c>
      <c r="D64" s="482">
        <f t="shared" si="27"/>
        <v>1284.8000000000002</v>
      </c>
      <c r="E64" s="482">
        <f t="shared" si="28"/>
        <v>1606</v>
      </c>
      <c r="F64" s="482">
        <f t="shared" si="29"/>
        <v>1927.1999999999998</v>
      </c>
      <c r="G64" s="482">
        <f t="shared" si="30"/>
        <v>2248.3999999999996</v>
      </c>
      <c r="H64" s="482">
        <f t="shared" si="31"/>
        <v>2569.6000000000004</v>
      </c>
      <c r="I64" s="482">
        <f t="shared" si="32"/>
        <v>2890.8</v>
      </c>
      <c r="J64" s="478">
        <v>3212</v>
      </c>
      <c r="K64" s="482">
        <f t="shared" si="33"/>
        <v>3533.2000000000003</v>
      </c>
      <c r="L64" s="482">
        <f t="shared" si="34"/>
        <v>3854.3999999999996</v>
      </c>
      <c r="M64" s="482">
        <f t="shared" si="35"/>
        <v>4175.6000000000004</v>
      </c>
      <c r="N64" s="482">
        <f t="shared" si="36"/>
        <v>4496.7999999999993</v>
      </c>
      <c r="O64" s="482">
        <f t="shared" si="37"/>
        <v>4818</v>
      </c>
      <c r="P64" s="482">
        <f t="shared" si="38"/>
        <v>5139.2000000000007</v>
      </c>
      <c r="Q64" s="482">
        <f t="shared" si="39"/>
        <v>5460.4</v>
      </c>
      <c r="R64" s="482">
        <f t="shared" si="40"/>
        <v>5781.6</v>
      </c>
      <c r="S64" s="482">
        <f t="shared" si="41"/>
        <v>6102.7999999999993</v>
      </c>
      <c r="T64" s="482">
        <f t="shared" si="42"/>
        <v>6424</v>
      </c>
      <c r="U64" s="482">
        <f t="shared" si="43"/>
        <v>6745.2000000000007</v>
      </c>
      <c r="V64" s="482">
        <f t="shared" si="44"/>
        <v>7066.4000000000005</v>
      </c>
      <c r="W64" s="482">
        <f t="shared" si="45"/>
        <v>7387.5999999999995</v>
      </c>
      <c r="X64" s="482">
        <f t="shared" si="46"/>
        <v>7708.7999999999993</v>
      </c>
      <c r="Y64" s="132">
        <f t="shared" si="47"/>
        <v>8030</v>
      </c>
      <c r="Z64" s="132">
        <f t="shared" si="48"/>
        <v>8833</v>
      </c>
      <c r="AA64" s="132">
        <f t="shared" si="49"/>
        <v>9636</v>
      </c>
      <c r="AB64" s="132">
        <f t="shared" si="50"/>
        <v>10439</v>
      </c>
      <c r="AC64" s="132">
        <f t="shared" si="51"/>
        <v>11241.999999999998</v>
      </c>
      <c r="AD64" s="132">
        <f t="shared" si="52"/>
        <v>12045</v>
      </c>
      <c r="AE64" s="279" t="s">
        <v>543</v>
      </c>
      <c r="AF64" s="280" t="s">
        <v>544</v>
      </c>
    </row>
    <row r="65" spans="1:32" s="475" customFormat="1" ht="16.5" thickBot="1" x14ac:dyDescent="0.3">
      <c r="A65" s="575"/>
      <c r="B65" s="490" t="s">
        <v>502</v>
      </c>
      <c r="C65" s="482">
        <f t="shared" si="26"/>
        <v>963.59999999999991</v>
      </c>
      <c r="D65" s="482">
        <f t="shared" si="27"/>
        <v>1284.8000000000002</v>
      </c>
      <c r="E65" s="482">
        <f t="shared" si="28"/>
        <v>1606</v>
      </c>
      <c r="F65" s="482">
        <f t="shared" si="29"/>
        <v>1927.1999999999998</v>
      </c>
      <c r="G65" s="482">
        <f t="shared" si="30"/>
        <v>2248.3999999999996</v>
      </c>
      <c r="H65" s="482">
        <f t="shared" si="31"/>
        <v>2569.6000000000004</v>
      </c>
      <c r="I65" s="482">
        <f t="shared" si="32"/>
        <v>2890.8</v>
      </c>
      <c r="J65" s="478">
        <v>3212</v>
      </c>
      <c r="K65" s="482">
        <f t="shared" si="33"/>
        <v>3533.2000000000003</v>
      </c>
      <c r="L65" s="482">
        <f t="shared" si="34"/>
        <v>3854.3999999999996</v>
      </c>
      <c r="M65" s="482">
        <f t="shared" si="35"/>
        <v>4175.6000000000004</v>
      </c>
      <c r="N65" s="482">
        <f t="shared" si="36"/>
        <v>4496.7999999999993</v>
      </c>
      <c r="O65" s="482">
        <f t="shared" si="37"/>
        <v>4818</v>
      </c>
      <c r="P65" s="482">
        <f t="shared" si="38"/>
        <v>5139.2000000000007</v>
      </c>
      <c r="Q65" s="482">
        <f t="shared" si="39"/>
        <v>5460.4</v>
      </c>
      <c r="R65" s="482">
        <f t="shared" si="40"/>
        <v>5781.6</v>
      </c>
      <c r="S65" s="482">
        <f t="shared" si="41"/>
        <v>6102.7999999999993</v>
      </c>
      <c r="T65" s="482">
        <f t="shared" si="42"/>
        <v>6424</v>
      </c>
      <c r="U65" s="482">
        <f t="shared" si="43"/>
        <v>6745.2000000000007</v>
      </c>
      <c r="V65" s="482">
        <f t="shared" si="44"/>
        <v>7066.4000000000005</v>
      </c>
      <c r="W65" s="482">
        <f t="shared" si="45"/>
        <v>7387.5999999999995</v>
      </c>
      <c r="X65" s="482">
        <f t="shared" si="46"/>
        <v>7708.7999999999993</v>
      </c>
      <c r="Y65" s="132">
        <f t="shared" si="47"/>
        <v>8030</v>
      </c>
      <c r="Z65" s="132">
        <f t="shared" si="48"/>
        <v>8833</v>
      </c>
      <c r="AA65" s="132">
        <f t="shared" si="49"/>
        <v>9636</v>
      </c>
      <c r="AB65" s="132">
        <f t="shared" si="50"/>
        <v>10439</v>
      </c>
      <c r="AC65" s="132">
        <f t="shared" si="51"/>
        <v>11241.999999999998</v>
      </c>
      <c r="AD65" s="132">
        <f t="shared" si="52"/>
        <v>12045</v>
      </c>
      <c r="AE65" s="279" t="s">
        <v>545</v>
      </c>
      <c r="AF65" s="280" t="s">
        <v>546</v>
      </c>
    </row>
    <row r="66" spans="1:32" s="475" customFormat="1" ht="16.5" thickBot="1" x14ac:dyDescent="0.3">
      <c r="A66" s="576"/>
      <c r="B66" s="490" t="s">
        <v>503</v>
      </c>
      <c r="C66" s="482">
        <f t="shared" si="26"/>
        <v>963.59999999999991</v>
      </c>
      <c r="D66" s="482">
        <f t="shared" si="27"/>
        <v>1284.8000000000002</v>
      </c>
      <c r="E66" s="482">
        <f t="shared" si="28"/>
        <v>1606</v>
      </c>
      <c r="F66" s="482">
        <f t="shared" si="29"/>
        <v>1927.1999999999998</v>
      </c>
      <c r="G66" s="482">
        <f t="shared" si="30"/>
        <v>2248.3999999999996</v>
      </c>
      <c r="H66" s="482">
        <f t="shared" si="31"/>
        <v>2569.6000000000004</v>
      </c>
      <c r="I66" s="482">
        <f t="shared" si="32"/>
        <v>2890.8</v>
      </c>
      <c r="J66" s="478">
        <v>3212</v>
      </c>
      <c r="K66" s="482">
        <f t="shared" si="33"/>
        <v>3533.2000000000003</v>
      </c>
      <c r="L66" s="482">
        <f t="shared" si="34"/>
        <v>3854.3999999999996</v>
      </c>
      <c r="M66" s="482">
        <f t="shared" si="35"/>
        <v>4175.6000000000004</v>
      </c>
      <c r="N66" s="482">
        <f t="shared" si="36"/>
        <v>4496.7999999999993</v>
      </c>
      <c r="O66" s="482">
        <f t="shared" si="37"/>
        <v>4818</v>
      </c>
      <c r="P66" s="482">
        <f t="shared" si="38"/>
        <v>5139.2000000000007</v>
      </c>
      <c r="Q66" s="482">
        <f t="shared" si="39"/>
        <v>5460.4</v>
      </c>
      <c r="R66" s="482">
        <f t="shared" si="40"/>
        <v>5781.6</v>
      </c>
      <c r="S66" s="482">
        <f t="shared" si="41"/>
        <v>6102.7999999999993</v>
      </c>
      <c r="T66" s="482">
        <f t="shared" si="42"/>
        <v>6424</v>
      </c>
      <c r="U66" s="482">
        <f t="shared" si="43"/>
        <v>6745.2000000000007</v>
      </c>
      <c r="V66" s="482">
        <f t="shared" si="44"/>
        <v>7066.4000000000005</v>
      </c>
      <c r="W66" s="482">
        <f t="shared" si="45"/>
        <v>7387.5999999999995</v>
      </c>
      <c r="X66" s="482">
        <f t="shared" si="46"/>
        <v>7708.7999999999993</v>
      </c>
      <c r="Y66" s="132">
        <f t="shared" si="47"/>
        <v>8030</v>
      </c>
      <c r="Z66" s="132">
        <f t="shared" si="48"/>
        <v>8833</v>
      </c>
      <c r="AA66" s="132">
        <f t="shared" si="49"/>
        <v>9636</v>
      </c>
      <c r="AB66" s="132">
        <f t="shared" si="50"/>
        <v>10439</v>
      </c>
      <c r="AC66" s="132">
        <f t="shared" si="51"/>
        <v>11241.999999999998</v>
      </c>
      <c r="AD66" s="132">
        <f t="shared" si="52"/>
        <v>12045</v>
      </c>
      <c r="AE66" s="279" t="s">
        <v>547</v>
      </c>
      <c r="AF66" s="280" t="s">
        <v>548</v>
      </c>
    </row>
    <row r="67" spans="1:32" s="475" customFormat="1" ht="16.5" thickBot="1" x14ac:dyDescent="0.3">
      <c r="A67" s="491"/>
      <c r="B67" s="485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481"/>
      <c r="Z67" s="481"/>
      <c r="AA67" s="481"/>
      <c r="AB67" s="481"/>
      <c r="AC67" s="481"/>
      <c r="AD67" s="481"/>
      <c r="AE67" s="492"/>
      <c r="AF67" s="493"/>
    </row>
    <row r="68" spans="1:32" ht="15.75" x14ac:dyDescent="0.25">
      <c r="A68" s="669">
        <v>4</v>
      </c>
      <c r="B68" s="156" t="s">
        <v>146</v>
      </c>
      <c r="C68" s="478">
        <f t="shared" si="1"/>
        <v>1002.3</v>
      </c>
      <c r="D68" s="478">
        <f t="shared" si="2"/>
        <v>1336.4</v>
      </c>
      <c r="E68" s="478">
        <f t="shared" si="3"/>
        <v>1670.5</v>
      </c>
      <c r="F68" s="478">
        <f t="shared" si="4"/>
        <v>2004.6</v>
      </c>
      <c r="G68" s="478">
        <f t="shared" si="5"/>
        <v>2338.6999999999998</v>
      </c>
      <c r="H68" s="478">
        <f t="shared" si="19"/>
        <v>2672.8</v>
      </c>
      <c r="I68" s="478">
        <f t="shared" si="6"/>
        <v>3006.9</v>
      </c>
      <c r="J68" s="478">
        <v>3341</v>
      </c>
      <c r="K68" s="478">
        <f t="shared" si="7"/>
        <v>3675.1000000000004</v>
      </c>
      <c r="L68" s="478">
        <f t="shared" si="8"/>
        <v>4009.2</v>
      </c>
      <c r="M68" s="478">
        <f t="shared" si="9"/>
        <v>4343.3</v>
      </c>
      <c r="N68" s="478">
        <f t="shared" si="10"/>
        <v>4677.3999999999996</v>
      </c>
      <c r="O68" s="478">
        <f t="shared" si="11"/>
        <v>5011.5</v>
      </c>
      <c r="P68" s="478">
        <f t="shared" si="23"/>
        <v>5345.6</v>
      </c>
      <c r="Q68" s="478">
        <f t="shared" si="24"/>
        <v>5679.7</v>
      </c>
      <c r="R68" s="478">
        <f t="shared" si="25"/>
        <v>6013.8</v>
      </c>
      <c r="S68" s="478">
        <f t="shared" si="12"/>
        <v>6347.9</v>
      </c>
      <c r="T68" s="478">
        <f t="shared" si="13"/>
        <v>6682</v>
      </c>
      <c r="U68" s="478">
        <f t="shared" si="14"/>
        <v>7016.1</v>
      </c>
      <c r="V68" s="478">
        <f t="shared" si="15"/>
        <v>7350.2000000000007</v>
      </c>
      <c r="W68" s="478">
        <f t="shared" si="16"/>
        <v>7684.2999999999993</v>
      </c>
      <c r="X68" s="478">
        <f t="shared" si="17"/>
        <v>8018.4</v>
      </c>
      <c r="Y68" s="480">
        <f t="shared" si="18"/>
        <v>8352.5</v>
      </c>
      <c r="Z68" s="480">
        <f t="shared" si="18"/>
        <v>9187.75</v>
      </c>
      <c r="AA68" s="480">
        <f t="shared" si="18"/>
        <v>10023</v>
      </c>
      <c r="AB68" s="480">
        <f t="shared" si="18"/>
        <v>10858.25</v>
      </c>
      <c r="AC68" s="480">
        <f t="shared" si="18"/>
        <v>11693.5</v>
      </c>
      <c r="AD68" s="480">
        <f t="shared" si="18"/>
        <v>12528.75</v>
      </c>
      <c r="AE68" s="277" t="s">
        <v>349</v>
      </c>
      <c r="AF68" s="477" t="s">
        <v>350</v>
      </c>
    </row>
    <row r="69" spans="1:32" ht="15.75" x14ac:dyDescent="0.25">
      <c r="A69" s="636"/>
      <c r="B69" s="488" t="s">
        <v>318</v>
      </c>
      <c r="C69" s="145">
        <f t="shared" si="1"/>
        <v>1002.3</v>
      </c>
      <c r="D69" s="145">
        <f t="shared" si="2"/>
        <v>1336.4</v>
      </c>
      <c r="E69" s="145">
        <f t="shared" si="3"/>
        <v>1670.5</v>
      </c>
      <c r="F69" s="145">
        <f t="shared" si="4"/>
        <v>2004.6</v>
      </c>
      <c r="G69" s="145">
        <f t="shared" si="5"/>
        <v>2338.6999999999998</v>
      </c>
      <c r="H69" s="145">
        <f t="shared" si="19"/>
        <v>2672.8</v>
      </c>
      <c r="I69" s="145">
        <f t="shared" si="6"/>
        <v>3006.9</v>
      </c>
      <c r="J69" s="382">
        <v>3341</v>
      </c>
      <c r="K69" s="145">
        <f t="shared" si="7"/>
        <v>3675.1000000000004</v>
      </c>
      <c r="L69" s="145">
        <f t="shared" si="8"/>
        <v>4009.2</v>
      </c>
      <c r="M69" s="145">
        <f t="shared" si="9"/>
        <v>4343.3</v>
      </c>
      <c r="N69" s="145">
        <f t="shared" si="10"/>
        <v>4677.3999999999996</v>
      </c>
      <c r="O69" s="145">
        <f t="shared" si="11"/>
        <v>5011.5</v>
      </c>
      <c r="P69" s="145">
        <f t="shared" si="23"/>
        <v>5345.6</v>
      </c>
      <c r="Q69" s="145">
        <f t="shared" si="24"/>
        <v>5679.7</v>
      </c>
      <c r="R69" s="145">
        <f t="shared" si="25"/>
        <v>6013.8</v>
      </c>
      <c r="S69" s="145">
        <f t="shared" si="12"/>
        <v>6347.9</v>
      </c>
      <c r="T69" s="145">
        <f t="shared" si="13"/>
        <v>6682</v>
      </c>
      <c r="U69" s="145">
        <f t="shared" si="14"/>
        <v>7016.1</v>
      </c>
      <c r="V69" s="145">
        <f t="shared" si="15"/>
        <v>7350.2000000000007</v>
      </c>
      <c r="W69" s="145">
        <f t="shared" si="16"/>
        <v>7684.2999999999993</v>
      </c>
      <c r="X69" s="145">
        <f t="shared" si="17"/>
        <v>8018.4</v>
      </c>
      <c r="Y69" s="146">
        <f t="shared" si="18"/>
        <v>8352.5</v>
      </c>
      <c r="Z69" s="146">
        <f t="shared" si="18"/>
        <v>9187.75</v>
      </c>
      <c r="AA69" s="146">
        <f t="shared" si="18"/>
        <v>10023</v>
      </c>
      <c r="AB69" s="146">
        <f t="shared" si="18"/>
        <v>10858.25</v>
      </c>
      <c r="AC69" s="146">
        <f t="shared" si="18"/>
        <v>11693.5</v>
      </c>
      <c r="AD69" s="146">
        <f t="shared" si="18"/>
        <v>12528.75</v>
      </c>
      <c r="AE69" s="277" t="s">
        <v>352</v>
      </c>
      <c r="AF69" s="278" t="s">
        <v>353</v>
      </c>
    </row>
    <row r="70" spans="1:32" ht="15.75" x14ac:dyDescent="0.25">
      <c r="A70" s="636"/>
      <c r="B70" s="488" t="s">
        <v>319</v>
      </c>
      <c r="C70" s="145">
        <f t="shared" si="1"/>
        <v>1002.3</v>
      </c>
      <c r="D70" s="145">
        <f t="shared" si="2"/>
        <v>1336.4</v>
      </c>
      <c r="E70" s="145">
        <f t="shared" si="3"/>
        <v>1670.5</v>
      </c>
      <c r="F70" s="145">
        <f t="shared" si="4"/>
        <v>2004.6</v>
      </c>
      <c r="G70" s="145">
        <f t="shared" si="5"/>
        <v>2338.6999999999998</v>
      </c>
      <c r="H70" s="145">
        <f t="shared" si="19"/>
        <v>2672.8</v>
      </c>
      <c r="I70" s="145">
        <f t="shared" si="6"/>
        <v>3006.9</v>
      </c>
      <c r="J70" s="382">
        <v>3341</v>
      </c>
      <c r="K70" s="145">
        <f t="shared" si="7"/>
        <v>3675.1000000000004</v>
      </c>
      <c r="L70" s="145">
        <f t="shared" si="8"/>
        <v>4009.2</v>
      </c>
      <c r="M70" s="145">
        <f t="shared" si="9"/>
        <v>4343.3</v>
      </c>
      <c r="N70" s="145">
        <f t="shared" si="10"/>
        <v>4677.3999999999996</v>
      </c>
      <c r="O70" s="145">
        <f t="shared" si="11"/>
        <v>5011.5</v>
      </c>
      <c r="P70" s="145">
        <f t="shared" si="23"/>
        <v>5345.6</v>
      </c>
      <c r="Q70" s="145">
        <f t="shared" si="24"/>
        <v>5679.7</v>
      </c>
      <c r="R70" s="145">
        <f t="shared" si="25"/>
        <v>6013.8</v>
      </c>
      <c r="S70" s="145">
        <f t="shared" si="12"/>
        <v>6347.9</v>
      </c>
      <c r="T70" s="145">
        <f t="shared" si="13"/>
        <v>6682</v>
      </c>
      <c r="U70" s="145">
        <f t="shared" si="14"/>
        <v>7016.1</v>
      </c>
      <c r="V70" s="145">
        <f t="shared" si="15"/>
        <v>7350.2000000000007</v>
      </c>
      <c r="W70" s="145">
        <f t="shared" si="16"/>
        <v>7684.2999999999993</v>
      </c>
      <c r="X70" s="145">
        <f t="shared" si="17"/>
        <v>8018.4</v>
      </c>
      <c r="Y70" s="146">
        <f t="shared" si="18"/>
        <v>8352.5</v>
      </c>
      <c r="Z70" s="146">
        <f t="shared" si="18"/>
        <v>9187.75</v>
      </c>
      <c r="AA70" s="146">
        <f t="shared" si="18"/>
        <v>10023</v>
      </c>
      <c r="AB70" s="146">
        <f t="shared" si="18"/>
        <v>10858.25</v>
      </c>
      <c r="AC70" s="146">
        <f t="shared" si="18"/>
        <v>11693.5</v>
      </c>
      <c r="AD70" s="146">
        <f t="shared" si="18"/>
        <v>12528.75</v>
      </c>
      <c r="AE70" s="277" t="s">
        <v>349</v>
      </c>
      <c r="AF70" s="278" t="s">
        <v>350</v>
      </c>
    </row>
    <row r="71" spans="1:32" ht="15.75" x14ac:dyDescent="0.25">
      <c r="A71" s="636"/>
      <c r="B71" s="488" t="s">
        <v>320</v>
      </c>
      <c r="C71" s="145">
        <f t="shared" si="1"/>
        <v>1002.3</v>
      </c>
      <c r="D71" s="145">
        <f t="shared" si="2"/>
        <v>1336.4</v>
      </c>
      <c r="E71" s="145">
        <f t="shared" si="3"/>
        <v>1670.5</v>
      </c>
      <c r="F71" s="145">
        <f t="shared" si="4"/>
        <v>2004.6</v>
      </c>
      <c r="G71" s="145">
        <f t="shared" si="5"/>
        <v>2338.6999999999998</v>
      </c>
      <c r="H71" s="145">
        <f t="shared" si="19"/>
        <v>2672.8</v>
      </c>
      <c r="I71" s="145">
        <f t="shared" si="6"/>
        <v>3006.9</v>
      </c>
      <c r="J71" s="382">
        <v>3341</v>
      </c>
      <c r="K71" s="145">
        <f t="shared" si="7"/>
        <v>3675.1000000000004</v>
      </c>
      <c r="L71" s="145">
        <f t="shared" si="8"/>
        <v>4009.2</v>
      </c>
      <c r="M71" s="145">
        <f t="shared" si="9"/>
        <v>4343.3</v>
      </c>
      <c r="N71" s="145">
        <f t="shared" si="10"/>
        <v>4677.3999999999996</v>
      </c>
      <c r="O71" s="145">
        <f t="shared" si="11"/>
        <v>5011.5</v>
      </c>
      <c r="P71" s="145">
        <f t="shared" si="23"/>
        <v>5345.6</v>
      </c>
      <c r="Q71" s="145">
        <f t="shared" si="24"/>
        <v>5679.7</v>
      </c>
      <c r="R71" s="145">
        <f t="shared" si="25"/>
        <v>6013.8</v>
      </c>
      <c r="S71" s="145">
        <f t="shared" si="12"/>
        <v>6347.9</v>
      </c>
      <c r="T71" s="145">
        <f t="shared" si="13"/>
        <v>6682</v>
      </c>
      <c r="U71" s="145">
        <f t="shared" si="14"/>
        <v>7016.1</v>
      </c>
      <c r="V71" s="145">
        <f t="shared" si="15"/>
        <v>7350.2000000000007</v>
      </c>
      <c r="W71" s="145">
        <f t="shared" si="16"/>
        <v>7684.2999999999993</v>
      </c>
      <c r="X71" s="145">
        <f t="shared" si="17"/>
        <v>8018.4</v>
      </c>
      <c r="Y71" s="146">
        <f t="shared" si="18"/>
        <v>8352.5</v>
      </c>
      <c r="Z71" s="146">
        <f t="shared" si="18"/>
        <v>9187.75</v>
      </c>
      <c r="AA71" s="146">
        <f t="shared" si="18"/>
        <v>10023</v>
      </c>
      <c r="AB71" s="146">
        <f t="shared" si="18"/>
        <v>10858.25</v>
      </c>
      <c r="AC71" s="146">
        <f t="shared" si="18"/>
        <v>11693.5</v>
      </c>
      <c r="AD71" s="146">
        <f t="shared" si="18"/>
        <v>12528.75</v>
      </c>
      <c r="AE71" s="277" t="s">
        <v>352</v>
      </c>
      <c r="AF71" s="278" t="s">
        <v>353</v>
      </c>
    </row>
    <row r="72" spans="1:32" ht="15.75" x14ac:dyDescent="0.25">
      <c r="A72" s="636"/>
      <c r="B72" s="488" t="s">
        <v>375</v>
      </c>
      <c r="C72" s="145">
        <f t="shared" si="1"/>
        <v>1002.3</v>
      </c>
      <c r="D72" s="145">
        <f t="shared" si="2"/>
        <v>1336.4</v>
      </c>
      <c r="E72" s="145">
        <f t="shared" si="3"/>
        <v>1670.5</v>
      </c>
      <c r="F72" s="145">
        <f t="shared" si="4"/>
        <v>2004.6</v>
      </c>
      <c r="G72" s="145">
        <f t="shared" si="5"/>
        <v>2338.6999999999998</v>
      </c>
      <c r="H72" s="145">
        <f t="shared" si="19"/>
        <v>2672.8</v>
      </c>
      <c r="I72" s="145">
        <f t="shared" si="6"/>
        <v>3006.9</v>
      </c>
      <c r="J72" s="382">
        <v>3341</v>
      </c>
      <c r="K72" s="145">
        <f t="shared" si="7"/>
        <v>3675.1000000000004</v>
      </c>
      <c r="L72" s="145">
        <f t="shared" si="8"/>
        <v>4009.2</v>
      </c>
      <c r="M72" s="145">
        <f t="shared" si="9"/>
        <v>4343.3</v>
      </c>
      <c r="N72" s="145">
        <f t="shared" si="10"/>
        <v>4677.3999999999996</v>
      </c>
      <c r="O72" s="145">
        <f t="shared" si="11"/>
        <v>5011.5</v>
      </c>
      <c r="P72" s="145">
        <f t="shared" si="23"/>
        <v>5345.6</v>
      </c>
      <c r="Q72" s="145">
        <f t="shared" si="24"/>
        <v>5679.7</v>
      </c>
      <c r="R72" s="145">
        <f t="shared" si="25"/>
        <v>6013.8</v>
      </c>
      <c r="S72" s="145">
        <f t="shared" si="12"/>
        <v>6347.9</v>
      </c>
      <c r="T72" s="145">
        <f t="shared" si="13"/>
        <v>6682</v>
      </c>
      <c r="U72" s="145">
        <f t="shared" si="14"/>
        <v>7016.1</v>
      </c>
      <c r="V72" s="145">
        <f t="shared" si="15"/>
        <v>7350.2000000000007</v>
      </c>
      <c r="W72" s="145">
        <f t="shared" si="16"/>
        <v>7684.2999999999993</v>
      </c>
      <c r="X72" s="145">
        <f t="shared" si="17"/>
        <v>8018.4</v>
      </c>
      <c r="Y72" s="146">
        <f t="shared" si="18"/>
        <v>8352.5</v>
      </c>
      <c r="Z72" s="146">
        <f t="shared" si="18"/>
        <v>9187.75</v>
      </c>
      <c r="AA72" s="146">
        <f t="shared" si="18"/>
        <v>10023</v>
      </c>
      <c r="AB72" s="146">
        <f t="shared" si="18"/>
        <v>10858.25</v>
      </c>
      <c r="AC72" s="146">
        <f t="shared" si="18"/>
        <v>11693.5</v>
      </c>
      <c r="AD72" s="146">
        <f t="shared" si="18"/>
        <v>12528.75</v>
      </c>
      <c r="AE72" s="277" t="s">
        <v>349</v>
      </c>
      <c r="AF72" s="278" t="s">
        <v>350</v>
      </c>
    </row>
    <row r="73" spans="1:32" ht="15.75" x14ac:dyDescent="0.25">
      <c r="A73" s="636"/>
      <c r="B73" s="488" t="s">
        <v>321</v>
      </c>
      <c r="C73" s="145">
        <f t="shared" si="1"/>
        <v>1002.3</v>
      </c>
      <c r="D73" s="145">
        <f t="shared" si="2"/>
        <v>1336.4</v>
      </c>
      <c r="E73" s="145">
        <f t="shared" si="3"/>
        <v>1670.5</v>
      </c>
      <c r="F73" s="145">
        <f t="shared" si="4"/>
        <v>2004.6</v>
      </c>
      <c r="G73" s="145">
        <f t="shared" si="5"/>
        <v>2338.6999999999998</v>
      </c>
      <c r="H73" s="145">
        <f t="shared" si="19"/>
        <v>2672.8</v>
      </c>
      <c r="I73" s="145">
        <f t="shared" si="6"/>
        <v>3006.9</v>
      </c>
      <c r="J73" s="382">
        <v>3341</v>
      </c>
      <c r="K73" s="145">
        <f t="shared" si="7"/>
        <v>3675.1000000000004</v>
      </c>
      <c r="L73" s="145">
        <f t="shared" si="8"/>
        <v>4009.2</v>
      </c>
      <c r="M73" s="145">
        <f t="shared" si="9"/>
        <v>4343.3</v>
      </c>
      <c r="N73" s="145">
        <f t="shared" si="10"/>
        <v>4677.3999999999996</v>
      </c>
      <c r="O73" s="145">
        <f t="shared" si="11"/>
        <v>5011.5</v>
      </c>
      <c r="P73" s="145">
        <f t="shared" si="23"/>
        <v>5345.6</v>
      </c>
      <c r="Q73" s="145">
        <f t="shared" si="24"/>
        <v>5679.7</v>
      </c>
      <c r="R73" s="145">
        <f t="shared" si="25"/>
        <v>6013.8</v>
      </c>
      <c r="S73" s="145">
        <f t="shared" si="12"/>
        <v>6347.9</v>
      </c>
      <c r="T73" s="145">
        <f t="shared" si="13"/>
        <v>6682</v>
      </c>
      <c r="U73" s="145">
        <f t="shared" si="14"/>
        <v>7016.1</v>
      </c>
      <c r="V73" s="145">
        <f t="shared" si="15"/>
        <v>7350.2000000000007</v>
      </c>
      <c r="W73" s="145">
        <f t="shared" si="16"/>
        <v>7684.2999999999993</v>
      </c>
      <c r="X73" s="145">
        <f t="shared" si="17"/>
        <v>8018.4</v>
      </c>
      <c r="Y73" s="146">
        <f>J73*2.5</f>
        <v>8352.5</v>
      </c>
      <c r="Z73" s="146">
        <f t="shared" si="18"/>
        <v>9187.75</v>
      </c>
      <c r="AA73" s="146">
        <f t="shared" si="18"/>
        <v>10023</v>
      </c>
      <c r="AB73" s="146">
        <f t="shared" si="18"/>
        <v>10858.25</v>
      </c>
      <c r="AC73" s="146">
        <f t="shared" si="18"/>
        <v>11693.5</v>
      </c>
      <c r="AD73" s="146">
        <f t="shared" si="18"/>
        <v>12528.75</v>
      </c>
      <c r="AE73" s="277" t="s">
        <v>352</v>
      </c>
      <c r="AF73" s="278" t="s">
        <v>353</v>
      </c>
    </row>
    <row r="74" spans="1:32" ht="15.75" x14ac:dyDescent="0.25">
      <c r="A74" s="639"/>
      <c r="B74" s="488" t="s">
        <v>148</v>
      </c>
      <c r="C74" s="145">
        <f t="shared" si="1"/>
        <v>1002.3</v>
      </c>
      <c r="D74" s="145">
        <f t="shared" si="2"/>
        <v>1336.4</v>
      </c>
      <c r="E74" s="145">
        <f t="shared" si="3"/>
        <v>1670.5</v>
      </c>
      <c r="F74" s="145">
        <f t="shared" si="4"/>
        <v>2004.6</v>
      </c>
      <c r="G74" s="145">
        <f t="shared" si="5"/>
        <v>2338.6999999999998</v>
      </c>
      <c r="H74" s="145">
        <f t="shared" si="19"/>
        <v>2672.8</v>
      </c>
      <c r="I74" s="145">
        <f t="shared" si="6"/>
        <v>3006.9</v>
      </c>
      <c r="J74" s="382">
        <v>3341</v>
      </c>
      <c r="K74" s="145">
        <f t="shared" si="7"/>
        <v>3675.1000000000004</v>
      </c>
      <c r="L74" s="145">
        <f t="shared" si="8"/>
        <v>4009.2</v>
      </c>
      <c r="M74" s="145">
        <f t="shared" si="9"/>
        <v>4343.3</v>
      </c>
      <c r="N74" s="145">
        <f t="shared" si="10"/>
        <v>4677.3999999999996</v>
      </c>
      <c r="O74" s="145">
        <f t="shared" si="11"/>
        <v>5011.5</v>
      </c>
      <c r="P74" s="145">
        <f t="shared" si="23"/>
        <v>5345.6</v>
      </c>
      <c r="Q74" s="145">
        <f t="shared" si="24"/>
        <v>5679.7</v>
      </c>
      <c r="R74" s="145">
        <f t="shared" si="25"/>
        <v>6013.8</v>
      </c>
      <c r="S74" s="145">
        <f t="shared" si="12"/>
        <v>6347.9</v>
      </c>
      <c r="T74" s="145">
        <f t="shared" si="13"/>
        <v>6682</v>
      </c>
      <c r="U74" s="145">
        <f t="shared" si="14"/>
        <v>7016.1</v>
      </c>
      <c r="V74" s="145">
        <f t="shared" si="15"/>
        <v>7350.2000000000007</v>
      </c>
      <c r="W74" s="145">
        <f t="shared" si="16"/>
        <v>7684.2999999999993</v>
      </c>
      <c r="X74" s="145">
        <f t="shared" si="17"/>
        <v>8018.4</v>
      </c>
      <c r="Y74" s="146">
        <f t="shared" si="18"/>
        <v>8352.5</v>
      </c>
      <c r="Z74" s="146">
        <f t="shared" si="18"/>
        <v>9187.75</v>
      </c>
      <c r="AA74" s="146">
        <f t="shared" si="18"/>
        <v>10023</v>
      </c>
      <c r="AB74" s="146">
        <f t="shared" si="18"/>
        <v>10858.25</v>
      </c>
      <c r="AC74" s="146">
        <f t="shared" si="18"/>
        <v>11693.5</v>
      </c>
      <c r="AD74" s="146">
        <f t="shared" si="18"/>
        <v>12528.75</v>
      </c>
      <c r="AE74" s="277" t="s">
        <v>349</v>
      </c>
      <c r="AF74" s="278" t="s">
        <v>350</v>
      </c>
    </row>
    <row r="75" spans="1:32" ht="15.75" x14ac:dyDescent="0.25">
      <c r="A75" s="639"/>
      <c r="B75" s="488" t="s">
        <v>376</v>
      </c>
      <c r="C75" s="145">
        <f t="shared" si="1"/>
        <v>1002.3</v>
      </c>
      <c r="D75" s="145">
        <f t="shared" si="2"/>
        <v>1336.4</v>
      </c>
      <c r="E75" s="145">
        <f t="shared" si="3"/>
        <v>1670.5</v>
      </c>
      <c r="F75" s="145">
        <f t="shared" si="4"/>
        <v>2004.6</v>
      </c>
      <c r="G75" s="145">
        <f t="shared" si="5"/>
        <v>2338.6999999999998</v>
      </c>
      <c r="H75" s="145">
        <f t="shared" si="19"/>
        <v>2672.8</v>
      </c>
      <c r="I75" s="145">
        <f t="shared" si="6"/>
        <v>3006.9</v>
      </c>
      <c r="J75" s="382">
        <v>3341</v>
      </c>
      <c r="K75" s="145">
        <f t="shared" si="7"/>
        <v>3675.1000000000004</v>
      </c>
      <c r="L75" s="145">
        <f t="shared" si="8"/>
        <v>4009.2</v>
      </c>
      <c r="M75" s="145">
        <f t="shared" si="9"/>
        <v>4343.3</v>
      </c>
      <c r="N75" s="145">
        <f t="shared" si="10"/>
        <v>4677.3999999999996</v>
      </c>
      <c r="O75" s="145">
        <f t="shared" si="11"/>
        <v>5011.5</v>
      </c>
      <c r="P75" s="145">
        <f t="shared" si="23"/>
        <v>5345.6</v>
      </c>
      <c r="Q75" s="145">
        <f t="shared" si="24"/>
        <v>5679.7</v>
      </c>
      <c r="R75" s="145">
        <f t="shared" si="25"/>
        <v>6013.8</v>
      </c>
      <c r="S75" s="145">
        <f t="shared" si="12"/>
        <v>6347.9</v>
      </c>
      <c r="T75" s="145">
        <f t="shared" si="13"/>
        <v>6682</v>
      </c>
      <c r="U75" s="145">
        <f t="shared" si="14"/>
        <v>7016.1</v>
      </c>
      <c r="V75" s="145">
        <f t="shared" si="15"/>
        <v>7350.2000000000007</v>
      </c>
      <c r="W75" s="145">
        <f t="shared" si="16"/>
        <v>7684.2999999999993</v>
      </c>
      <c r="X75" s="145">
        <f t="shared" si="17"/>
        <v>8018.4</v>
      </c>
      <c r="Y75" s="146">
        <f t="shared" si="18"/>
        <v>8352.5</v>
      </c>
      <c r="Z75" s="146">
        <f t="shared" si="18"/>
        <v>9187.75</v>
      </c>
      <c r="AA75" s="146">
        <f t="shared" si="18"/>
        <v>10023</v>
      </c>
      <c r="AB75" s="146">
        <f t="shared" si="18"/>
        <v>10858.25</v>
      </c>
      <c r="AC75" s="146">
        <f t="shared" si="18"/>
        <v>11693.5</v>
      </c>
      <c r="AD75" s="146">
        <f t="shared" si="18"/>
        <v>12528.75</v>
      </c>
      <c r="AE75" s="277" t="s">
        <v>349</v>
      </c>
      <c r="AF75" s="278" t="s">
        <v>350</v>
      </c>
    </row>
    <row r="76" spans="1:32" ht="15.75" x14ac:dyDescent="0.25">
      <c r="A76" s="639"/>
      <c r="B76" s="495" t="s">
        <v>377</v>
      </c>
      <c r="C76" s="145">
        <f t="shared" si="1"/>
        <v>1002.3</v>
      </c>
      <c r="D76" s="145">
        <f t="shared" si="2"/>
        <v>1336.4</v>
      </c>
      <c r="E76" s="145">
        <f t="shared" si="3"/>
        <v>1670.5</v>
      </c>
      <c r="F76" s="145">
        <f t="shared" si="4"/>
        <v>2004.6</v>
      </c>
      <c r="G76" s="145">
        <f t="shared" si="5"/>
        <v>2338.6999999999998</v>
      </c>
      <c r="H76" s="145">
        <f t="shared" si="19"/>
        <v>2672.8</v>
      </c>
      <c r="I76" s="145">
        <f t="shared" si="6"/>
        <v>3006.9</v>
      </c>
      <c r="J76" s="382">
        <v>3341</v>
      </c>
      <c r="K76" s="145">
        <f t="shared" si="7"/>
        <v>3675.1000000000004</v>
      </c>
      <c r="L76" s="145">
        <f t="shared" si="8"/>
        <v>4009.2</v>
      </c>
      <c r="M76" s="145">
        <f t="shared" si="9"/>
        <v>4343.3</v>
      </c>
      <c r="N76" s="145">
        <f t="shared" si="10"/>
        <v>4677.3999999999996</v>
      </c>
      <c r="O76" s="145">
        <f t="shared" si="11"/>
        <v>5011.5</v>
      </c>
      <c r="P76" s="145">
        <f t="shared" si="23"/>
        <v>5345.6</v>
      </c>
      <c r="Q76" s="145">
        <f t="shared" si="24"/>
        <v>5679.7</v>
      </c>
      <c r="R76" s="145">
        <f t="shared" si="25"/>
        <v>6013.8</v>
      </c>
      <c r="S76" s="145">
        <f t="shared" si="12"/>
        <v>6347.9</v>
      </c>
      <c r="T76" s="145">
        <f t="shared" si="13"/>
        <v>6682</v>
      </c>
      <c r="U76" s="145">
        <f t="shared" si="14"/>
        <v>7016.1</v>
      </c>
      <c r="V76" s="145">
        <f t="shared" si="15"/>
        <v>7350.2000000000007</v>
      </c>
      <c r="W76" s="145">
        <f t="shared" si="16"/>
        <v>7684.2999999999993</v>
      </c>
      <c r="X76" s="145">
        <f t="shared" si="17"/>
        <v>8018.4</v>
      </c>
      <c r="Y76" s="146">
        <f t="shared" si="18"/>
        <v>8352.5</v>
      </c>
      <c r="Z76" s="146">
        <f t="shared" si="18"/>
        <v>9187.75</v>
      </c>
      <c r="AA76" s="146">
        <f t="shared" si="18"/>
        <v>10023</v>
      </c>
      <c r="AB76" s="146">
        <f t="shared" si="18"/>
        <v>10858.25</v>
      </c>
      <c r="AC76" s="146">
        <f t="shared" si="18"/>
        <v>11693.5</v>
      </c>
      <c r="AD76" s="146">
        <f t="shared" si="18"/>
        <v>12528.75</v>
      </c>
      <c r="AE76" s="277" t="s">
        <v>349</v>
      </c>
      <c r="AF76" s="278" t="s">
        <v>350</v>
      </c>
    </row>
    <row r="77" spans="1:32" ht="15" customHeight="1" x14ac:dyDescent="0.25">
      <c r="A77" s="639"/>
      <c r="B77" s="658" t="s">
        <v>395</v>
      </c>
      <c r="C77" s="620">
        <f t="shared" si="1"/>
        <v>1002.3</v>
      </c>
      <c r="D77" s="620">
        <f t="shared" si="2"/>
        <v>1336.4</v>
      </c>
      <c r="E77" s="620">
        <f t="shared" si="3"/>
        <v>1670.5</v>
      </c>
      <c r="F77" s="620">
        <f t="shared" si="4"/>
        <v>2004.6</v>
      </c>
      <c r="G77" s="620">
        <f t="shared" si="5"/>
        <v>2338.6999999999998</v>
      </c>
      <c r="H77" s="620">
        <f t="shared" si="19"/>
        <v>2672.8</v>
      </c>
      <c r="I77" s="620">
        <f t="shared" si="6"/>
        <v>3006.9</v>
      </c>
      <c r="J77" s="519">
        <v>3341</v>
      </c>
      <c r="K77" s="620">
        <f t="shared" si="7"/>
        <v>3675.1000000000004</v>
      </c>
      <c r="L77" s="620">
        <f t="shared" si="8"/>
        <v>4009.2</v>
      </c>
      <c r="M77" s="620">
        <f t="shared" si="9"/>
        <v>4343.3</v>
      </c>
      <c r="N77" s="620">
        <f t="shared" si="10"/>
        <v>4677.3999999999996</v>
      </c>
      <c r="O77" s="620">
        <f t="shared" si="11"/>
        <v>5011.5</v>
      </c>
      <c r="P77" s="620">
        <f t="shared" si="23"/>
        <v>5345.6</v>
      </c>
      <c r="Q77" s="620">
        <f t="shared" si="24"/>
        <v>5679.7</v>
      </c>
      <c r="R77" s="620">
        <f t="shared" si="25"/>
        <v>6013.8</v>
      </c>
      <c r="S77" s="620">
        <f t="shared" si="12"/>
        <v>6347.9</v>
      </c>
      <c r="T77" s="620">
        <f t="shared" si="13"/>
        <v>6682</v>
      </c>
      <c r="U77" s="620">
        <f t="shared" si="14"/>
        <v>7016.1</v>
      </c>
      <c r="V77" s="620">
        <f t="shared" si="15"/>
        <v>7350.2000000000007</v>
      </c>
      <c r="W77" s="620">
        <f t="shared" si="16"/>
        <v>7684.2999999999993</v>
      </c>
      <c r="X77" s="620">
        <f t="shared" si="17"/>
        <v>8018.4</v>
      </c>
      <c r="Y77" s="644">
        <f t="shared" si="18"/>
        <v>8352.5</v>
      </c>
      <c r="Z77" s="644">
        <f t="shared" si="18"/>
        <v>9187.75</v>
      </c>
      <c r="AA77" s="644">
        <f t="shared" si="18"/>
        <v>10023</v>
      </c>
      <c r="AB77" s="644">
        <f t="shared" si="18"/>
        <v>10858.25</v>
      </c>
      <c r="AC77" s="644">
        <f t="shared" si="18"/>
        <v>11693.5</v>
      </c>
      <c r="AD77" s="644">
        <f t="shared" si="18"/>
        <v>12528.75</v>
      </c>
      <c r="AE77" s="543" t="s">
        <v>349</v>
      </c>
      <c r="AF77" s="545" t="s">
        <v>350</v>
      </c>
    </row>
    <row r="78" spans="1:32" ht="15" customHeight="1" x14ac:dyDescent="0.25">
      <c r="A78" s="639"/>
      <c r="B78" s="659"/>
      <c r="C78" s="620"/>
      <c r="D78" s="620"/>
      <c r="E78" s="620"/>
      <c r="F78" s="620"/>
      <c r="G78" s="620"/>
      <c r="H78" s="620"/>
      <c r="I78" s="620"/>
      <c r="J78" s="520"/>
      <c r="K78" s="620"/>
      <c r="L78" s="620"/>
      <c r="M78" s="620"/>
      <c r="N78" s="620"/>
      <c r="O78" s="620"/>
      <c r="P78" s="620"/>
      <c r="Q78" s="620"/>
      <c r="R78" s="620"/>
      <c r="S78" s="620"/>
      <c r="T78" s="620"/>
      <c r="U78" s="620"/>
      <c r="V78" s="620"/>
      <c r="W78" s="620"/>
      <c r="X78" s="620"/>
      <c r="Y78" s="644"/>
      <c r="Z78" s="644"/>
      <c r="AA78" s="644"/>
      <c r="AB78" s="644"/>
      <c r="AC78" s="644"/>
      <c r="AD78" s="644"/>
      <c r="AE78" s="544"/>
      <c r="AF78" s="546"/>
    </row>
    <row r="79" spans="1:32" ht="15.75" x14ac:dyDescent="0.25">
      <c r="A79" s="639"/>
      <c r="B79" s="494" t="s">
        <v>378</v>
      </c>
      <c r="C79" s="145">
        <f t="shared" ref="C79" si="53">J79*0.3</f>
        <v>1002.3</v>
      </c>
      <c r="D79" s="145">
        <f t="shared" ref="D79" si="54">J79*0.4</f>
        <v>1336.4</v>
      </c>
      <c r="E79" s="145">
        <f t="shared" ref="E79" si="55">J79*0.5</f>
        <v>1670.5</v>
      </c>
      <c r="F79" s="145">
        <f t="shared" ref="F79" si="56">J79*0.6</f>
        <v>2004.6</v>
      </c>
      <c r="G79" s="145">
        <f t="shared" ref="G79" si="57">J79*0.7</f>
        <v>2338.6999999999998</v>
      </c>
      <c r="H79" s="145">
        <f t="shared" ref="H79" si="58">J79*0.8</f>
        <v>2672.8</v>
      </c>
      <c r="I79" s="145">
        <f t="shared" ref="I79" si="59">J79*0.9</f>
        <v>3006.9</v>
      </c>
      <c r="J79" s="371">
        <v>3341</v>
      </c>
      <c r="K79" s="145">
        <f t="shared" ref="K79" si="60">J79*1.1</f>
        <v>3675.1000000000004</v>
      </c>
      <c r="L79" s="145">
        <f t="shared" ref="L79" si="61">J79*1.2</f>
        <v>4009.2</v>
      </c>
      <c r="M79" s="145">
        <f t="shared" ref="M79" si="62">J79*1.3</f>
        <v>4343.3</v>
      </c>
      <c r="N79" s="145">
        <f t="shared" ref="N79" si="63">J79*1.4</f>
        <v>4677.3999999999996</v>
      </c>
      <c r="O79" s="145">
        <f t="shared" ref="O79" si="64">J79*1.5</f>
        <v>5011.5</v>
      </c>
      <c r="P79" s="145">
        <f>J79*1.6</f>
        <v>5345.6</v>
      </c>
      <c r="Q79" s="145">
        <f>J79*1.7</f>
        <v>5679.7</v>
      </c>
      <c r="R79" s="145">
        <f>J79*1.8</f>
        <v>6013.8</v>
      </c>
      <c r="S79" s="145">
        <f>J79*1.9</f>
        <v>6347.9</v>
      </c>
      <c r="T79" s="145">
        <f>J79*2</f>
        <v>6682</v>
      </c>
      <c r="U79" s="145">
        <f>J79*2.1</f>
        <v>7016.1</v>
      </c>
      <c r="V79" s="145">
        <f>J79*2.2</f>
        <v>7350.2000000000007</v>
      </c>
      <c r="W79" s="145">
        <f>J79*2.3</f>
        <v>7684.2999999999993</v>
      </c>
      <c r="X79" s="145">
        <f>J79*2.4</f>
        <v>8018.4</v>
      </c>
      <c r="Y79" s="146">
        <f>J79*2.5</f>
        <v>8352.5</v>
      </c>
      <c r="Z79" s="146">
        <f t="shared" ref="Z79:AD80" si="65">K79*2.5</f>
        <v>9187.75</v>
      </c>
      <c r="AA79" s="146">
        <f t="shared" si="65"/>
        <v>10023</v>
      </c>
      <c r="AB79" s="146">
        <f t="shared" si="65"/>
        <v>10858.25</v>
      </c>
      <c r="AC79" s="146">
        <f t="shared" si="65"/>
        <v>11693.5</v>
      </c>
      <c r="AD79" s="146">
        <f t="shared" si="65"/>
        <v>12528.75</v>
      </c>
      <c r="AE79" s="281" t="s">
        <v>354</v>
      </c>
      <c r="AF79" s="282" t="s">
        <v>355</v>
      </c>
    </row>
    <row r="80" spans="1:32" ht="16.5" thickBot="1" x14ac:dyDescent="0.3">
      <c r="A80" s="640"/>
      <c r="B80" s="489" t="s">
        <v>379</v>
      </c>
      <c r="C80" s="145">
        <f t="shared" si="1"/>
        <v>1002.3</v>
      </c>
      <c r="D80" s="145">
        <f t="shared" si="2"/>
        <v>1336.4</v>
      </c>
      <c r="E80" s="145">
        <f t="shared" si="3"/>
        <v>1670.5</v>
      </c>
      <c r="F80" s="145">
        <f t="shared" si="4"/>
        <v>2004.6</v>
      </c>
      <c r="G80" s="145">
        <f t="shared" si="5"/>
        <v>2338.6999999999998</v>
      </c>
      <c r="H80" s="145">
        <f t="shared" si="19"/>
        <v>2672.8</v>
      </c>
      <c r="I80" s="145">
        <f t="shared" si="6"/>
        <v>3006.9</v>
      </c>
      <c r="J80" s="371">
        <v>3341</v>
      </c>
      <c r="K80" s="145">
        <f t="shared" si="7"/>
        <v>3675.1000000000004</v>
      </c>
      <c r="L80" s="145">
        <f t="shared" si="8"/>
        <v>4009.2</v>
      </c>
      <c r="M80" s="145">
        <f t="shared" si="9"/>
        <v>4343.3</v>
      </c>
      <c r="N80" s="145">
        <f t="shared" si="10"/>
        <v>4677.3999999999996</v>
      </c>
      <c r="O80" s="145">
        <f t="shared" si="11"/>
        <v>5011.5</v>
      </c>
      <c r="P80" s="145">
        <f>J80*1.6</f>
        <v>5345.6</v>
      </c>
      <c r="Q80" s="145">
        <f>J80*1.7</f>
        <v>5679.7</v>
      </c>
      <c r="R80" s="145">
        <f>J80*1.8</f>
        <v>6013.8</v>
      </c>
      <c r="S80" s="145">
        <f>J80*1.9</f>
        <v>6347.9</v>
      </c>
      <c r="T80" s="145">
        <f>J80*2</f>
        <v>6682</v>
      </c>
      <c r="U80" s="145">
        <f>J80*2.1</f>
        <v>7016.1</v>
      </c>
      <c r="V80" s="145">
        <f>J80*2.2</f>
        <v>7350.2000000000007</v>
      </c>
      <c r="W80" s="145">
        <f>J80*2.3</f>
        <v>7684.2999999999993</v>
      </c>
      <c r="X80" s="145">
        <f>J80*2.4</f>
        <v>8018.4</v>
      </c>
      <c r="Y80" s="146">
        <f>J80*2.5</f>
        <v>8352.5</v>
      </c>
      <c r="Z80" s="146">
        <f t="shared" si="65"/>
        <v>9187.75</v>
      </c>
      <c r="AA80" s="146">
        <f t="shared" si="65"/>
        <v>10023</v>
      </c>
      <c r="AB80" s="146">
        <f t="shared" si="65"/>
        <v>10858.25</v>
      </c>
      <c r="AC80" s="146">
        <f t="shared" si="65"/>
        <v>11693.5</v>
      </c>
      <c r="AD80" s="146">
        <f t="shared" si="65"/>
        <v>12528.75</v>
      </c>
      <c r="AE80" s="279" t="s">
        <v>380</v>
      </c>
      <c r="AF80" s="280" t="s">
        <v>350</v>
      </c>
    </row>
    <row r="81" spans="1:32" ht="15.75" thickBot="1" x14ac:dyDescent="0.3">
      <c r="A81" s="645"/>
      <c r="B81" s="646"/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  <c r="AB81" s="113"/>
      <c r="AC81" s="113"/>
      <c r="AD81" s="113"/>
      <c r="AE81" s="113"/>
      <c r="AF81" s="113"/>
    </row>
    <row r="82" spans="1:32" ht="35.25" customHeight="1" thickBot="1" x14ac:dyDescent="0.3">
      <c r="A82" s="239"/>
      <c r="B82" s="648" t="s">
        <v>0</v>
      </c>
      <c r="C82" s="602" t="s">
        <v>1</v>
      </c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3"/>
      <c r="P82" s="603"/>
      <c r="Q82" s="603"/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603"/>
      <c r="AD82" s="604"/>
      <c r="AE82" s="605" t="s">
        <v>346</v>
      </c>
      <c r="AF82" s="606"/>
    </row>
    <row r="83" spans="1:32" ht="26.25" thickBot="1" x14ac:dyDescent="0.3">
      <c r="A83" s="239"/>
      <c r="B83" s="649"/>
      <c r="C83" s="267">
        <v>0.3</v>
      </c>
      <c r="D83" s="184">
        <v>0.4</v>
      </c>
      <c r="E83" s="184">
        <v>0.5</v>
      </c>
      <c r="F83" s="184">
        <v>0.6</v>
      </c>
      <c r="G83" s="184">
        <v>0.7</v>
      </c>
      <c r="H83" s="184">
        <v>0.8</v>
      </c>
      <c r="I83" s="184">
        <v>0.9</v>
      </c>
      <c r="J83" s="184">
        <v>1</v>
      </c>
      <c r="K83" s="184">
        <v>1.1000000000000001</v>
      </c>
      <c r="L83" s="184">
        <v>1.2</v>
      </c>
      <c r="M83" s="184">
        <v>1.3</v>
      </c>
      <c r="N83" s="184">
        <v>1.4</v>
      </c>
      <c r="O83" s="184">
        <v>1.5</v>
      </c>
      <c r="P83" s="184">
        <v>1.6</v>
      </c>
      <c r="Q83" s="184">
        <v>1.7</v>
      </c>
      <c r="R83" s="184">
        <v>1.8</v>
      </c>
      <c r="S83" s="184">
        <v>1.9</v>
      </c>
      <c r="T83" s="184">
        <v>2</v>
      </c>
      <c r="U83" s="184">
        <v>2.1</v>
      </c>
      <c r="V83" s="184">
        <v>2.2000000000000002</v>
      </c>
      <c r="W83" s="184">
        <v>2.2999999999999998</v>
      </c>
      <c r="X83" s="184">
        <v>2.4</v>
      </c>
      <c r="Y83" s="185">
        <v>2.5</v>
      </c>
      <c r="Z83" s="185">
        <v>2.6</v>
      </c>
      <c r="AA83" s="185">
        <v>2.7</v>
      </c>
      <c r="AB83" s="185">
        <v>2.8</v>
      </c>
      <c r="AC83" s="185">
        <v>2.9</v>
      </c>
      <c r="AD83" s="185">
        <v>3</v>
      </c>
      <c r="AE83" s="268" t="s">
        <v>302</v>
      </c>
      <c r="AF83" s="269" t="s">
        <v>347</v>
      </c>
    </row>
    <row r="84" spans="1:32" ht="15.75" x14ac:dyDescent="0.25">
      <c r="A84" s="555">
        <v>5</v>
      </c>
      <c r="B84" s="155" t="s">
        <v>151</v>
      </c>
      <c r="C84" s="140">
        <f t="shared" si="1"/>
        <v>1059</v>
      </c>
      <c r="D84" s="140">
        <f t="shared" si="2"/>
        <v>1412</v>
      </c>
      <c r="E84" s="140">
        <f t="shared" si="3"/>
        <v>1765</v>
      </c>
      <c r="F84" s="140">
        <f t="shared" si="4"/>
        <v>2118</v>
      </c>
      <c r="G84" s="140">
        <f t="shared" si="5"/>
        <v>2471</v>
      </c>
      <c r="H84" s="140">
        <f t="shared" si="19"/>
        <v>2824</v>
      </c>
      <c r="I84" s="140">
        <f t="shared" si="6"/>
        <v>3177</v>
      </c>
      <c r="J84" s="140">
        <v>3530</v>
      </c>
      <c r="K84" s="140">
        <f t="shared" si="7"/>
        <v>3883.0000000000005</v>
      </c>
      <c r="L84" s="140">
        <f t="shared" si="8"/>
        <v>4236</v>
      </c>
      <c r="M84" s="140">
        <f t="shared" si="9"/>
        <v>4589</v>
      </c>
      <c r="N84" s="140">
        <f t="shared" si="10"/>
        <v>4942</v>
      </c>
      <c r="O84" s="140">
        <f t="shared" si="11"/>
        <v>5295</v>
      </c>
      <c r="P84" s="140">
        <f t="shared" ref="P84:P113" si="66">J84*1.6</f>
        <v>5648</v>
      </c>
      <c r="Q84" s="140">
        <f t="shared" ref="Q84:Q113" si="67">J84*1.7</f>
        <v>6001</v>
      </c>
      <c r="R84" s="140">
        <f t="shared" ref="R84:R113" si="68">J84*1.8</f>
        <v>6354</v>
      </c>
      <c r="S84" s="140">
        <f t="shared" ref="S84:S113" si="69">J84*1.9</f>
        <v>6707</v>
      </c>
      <c r="T84" s="140">
        <f t="shared" ref="T84:T113" si="70">J84*2</f>
        <v>7060</v>
      </c>
      <c r="U84" s="140">
        <f t="shared" ref="U84:U113" si="71">J84*2.1</f>
        <v>7413</v>
      </c>
      <c r="V84" s="140">
        <f t="shared" ref="V84:V113" si="72">J84*2.2</f>
        <v>7766.0000000000009</v>
      </c>
      <c r="W84" s="140">
        <f t="shared" ref="W84:W113" si="73">J84*2.3</f>
        <v>8118.9999999999991</v>
      </c>
      <c r="X84" s="140">
        <f t="shared" ref="X84:X113" si="74">J84*2.4</f>
        <v>8472</v>
      </c>
      <c r="Y84" s="141">
        <f t="shared" ref="Y84:AD112" si="75">J84*2.5</f>
        <v>8825</v>
      </c>
      <c r="Z84" s="141">
        <f t="shared" si="75"/>
        <v>9707.5000000000018</v>
      </c>
      <c r="AA84" s="141">
        <f t="shared" si="75"/>
        <v>10590</v>
      </c>
      <c r="AB84" s="141">
        <f t="shared" si="75"/>
        <v>11472.5</v>
      </c>
      <c r="AC84" s="141">
        <f t="shared" si="75"/>
        <v>12355</v>
      </c>
      <c r="AD84" s="141">
        <f t="shared" si="75"/>
        <v>13237.5</v>
      </c>
      <c r="AE84" s="275" t="s">
        <v>349</v>
      </c>
      <c r="AF84" s="276" t="s">
        <v>350</v>
      </c>
    </row>
    <row r="85" spans="1:32" ht="15.75" x14ac:dyDescent="0.25">
      <c r="A85" s="556"/>
      <c r="B85" s="156" t="s">
        <v>174</v>
      </c>
      <c r="C85" s="145">
        <f t="shared" si="1"/>
        <v>1059</v>
      </c>
      <c r="D85" s="145">
        <f t="shared" si="2"/>
        <v>1412</v>
      </c>
      <c r="E85" s="145">
        <f t="shared" si="3"/>
        <v>1765</v>
      </c>
      <c r="F85" s="145">
        <f t="shared" si="4"/>
        <v>2118</v>
      </c>
      <c r="G85" s="145">
        <f t="shared" si="5"/>
        <v>2471</v>
      </c>
      <c r="H85" s="145">
        <f t="shared" si="19"/>
        <v>2824</v>
      </c>
      <c r="I85" s="145">
        <f t="shared" si="6"/>
        <v>3177</v>
      </c>
      <c r="J85" s="145">
        <v>3530</v>
      </c>
      <c r="K85" s="145">
        <f t="shared" si="7"/>
        <v>3883.0000000000005</v>
      </c>
      <c r="L85" s="145">
        <f t="shared" si="8"/>
        <v>4236</v>
      </c>
      <c r="M85" s="145">
        <f t="shared" si="9"/>
        <v>4589</v>
      </c>
      <c r="N85" s="145">
        <f t="shared" si="10"/>
        <v>4942</v>
      </c>
      <c r="O85" s="145">
        <f t="shared" si="11"/>
        <v>5295</v>
      </c>
      <c r="P85" s="145">
        <f t="shared" si="66"/>
        <v>5648</v>
      </c>
      <c r="Q85" s="145">
        <f t="shared" si="67"/>
        <v>6001</v>
      </c>
      <c r="R85" s="145">
        <f t="shared" si="68"/>
        <v>6354</v>
      </c>
      <c r="S85" s="145">
        <f t="shared" si="69"/>
        <v>6707</v>
      </c>
      <c r="T85" s="145">
        <f t="shared" si="70"/>
        <v>7060</v>
      </c>
      <c r="U85" s="145">
        <f t="shared" si="71"/>
        <v>7413</v>
      </c>
      <c r="V85" s="145">
        <f t="shared" si="72"/>
        <v>7766.0000000000009</v>
      </c>
      <c r="W85" s="145">
        <f t="shared" si="73"/>
        <v>8118.9999999999991</v>
      </c>
      <c r="X85" s="145">
        <f t="shared" si="74"/>
        <v>8472</v>
      </c>
      <c r="Y85" s="146">
        <f t="shared" si="75"/>
        <v>8825</v>
      </c>
      <c r="Z85" s="146">
        <f t="shared" si="75"/>
        <v>9707.5000000000018</v>
      </c>
      <c r="AA85" s="146">
        <f t="shared" si="75"/>
        <v>10590</v>
      </c>
      <c r="AB85" s="146">
        <f t="shared" si="75"/>
        <v>11472.5</v>
      </c>
      <c r="AC85" s="146">
        <f t="shared" si="75"/>
        <v>12355</v>
      </c>
      <c r="AD85" s="146">
        <f t="shared" si="75"/>
        <v>13237.5</v>
      </c>
      <c r="AE85" s="277" t="s">
        <v>349</v>
      </c>
      <c r="AF85" s="278" t="s">
        <v>350</v>
      </c>
    </row>
    <row r="86" spans="1:32" ht="31.5" x14ac:dyDescent="0.25">
      <c r="A86" s="556"/>
      <c r="B86" s="156" t="s">
        <v>175</v>
      </c>
      <c r="C86" s="145">
        <f t="shared" si="1"/>
        <v>847.19999999999993</v>
      </c>
      <c r="D86" s="145">
        <f t="shared" si="2"/>
        <v>1129.6000000000001</v>
      </c>
      <c r="E86" s="145">
        <f t="shared" si="3"/>
        <v>1412</v>
      </c>
      <c r="F86" s="145">
        <f t="shared" si="4"/>
        <v>1694.3999999999999</v>
      </c>
      <c r="G86" s="145">
        <f t="shared" si="5"/>
        <v>1976.8</v>
      </c>
      <c r="H86" s="145">
        <f t="shared" si="19"/>
        <v>2259.2000000000003</v>
      </c>
      <c r="I86" s="145">
        <f t="shared" si="6"/>
        <v>2541.6</v>
      </c>
      <c r="J86" s="145">
        <v>2824</v>
      </c>
      <c r="K86" s="145">
        <f t="shared" si="7"/>
        <v>3106.4</v>
      </c>
      <c r="L86" s="145">
        <f t="shared" si="8"/>
        <v>3388.7999999999997</v>
      </c>
      <c r="M86" s="145">
        <f t="shared" si="9"/>
        <v>3671.2000000000003</v>
      </c>
      <c r="N86" s="145">
        <f t="shared" si="10"/>
        <v>3953.6</v>
      </c>
      <c r="O86" s="145">
        <f t="shared" si="11"/>
        <v>4236</v>
      </c>
      <c r="P86" s="145">
        <f t="shared" si="66"/>
        <v>4518.4000000000005</v>
      </c>
      <c r="Q86" s="145">
        <f t="shared" si="67"/>
        <v>4800.8</v>
      </c>
      <c r="R86" s="145">
        <f t="shared" si="68"/>
        <v>5083.2</v>
      </c>
      <c r="S86" s="145">
        <f t="shared" si="69"/>
        <v>5365.5999999999995</v>
      </c>
      <c r="T86" s="145">
        <f t="shared" si="70"/>
        <v>5648</v>
      </c>
      <c r="U86" s="145">
        <f t="shared" si="71"/>
        <v>5930.4000000000005</v>
      </c>
      <c r="V86" s="145">
        <f t="shared" si="72"/>
        <v>6212.8</v>
      </c>
      <c r="W86" s="145">
        <f t="shared" si="73"/>
        <v>6495.2</v>
      </c>
      <c r="X86" s="145">
        <f t="shared" si="74"/>
        <v>6777.5999999999995</v>
      </c>
      <c r="Y86" s="146">
        <f t="shared" si="75"/>
        <v>7060</v>
      </c>
      <c r="Z86" s="146">
        <f t="shared" si="75"/>
        <v>7766</v>
      </c>
      <c r="AA86" s="146">
        <f t="shared" si="75"/>
        <v>8472</v>
      </c>
      <c r="AB86" s="146">
        <f t="shared" si="75"/>
        <v>9178</v>
      </c>
      <c r="AC86" s="146">
        <f t="shared" si="75"/>
        <v>9884</v>
      </c>
      <c r="AD86" s="146">
        <f t="shared" si="75"/>
        <v>10590</v>
      </c>
      <c r="AE86" s="277" t="s">
        <v>308</v>
      </c>
      <c r="AF86" s="278" t="s">
        <v>374</v>
      </c>
    </row>
    <row r="87" spans="1:32" ht="15.75" x14ac:dyDescent="0.25">
      <c r="A87" s="556"/>
      <c r="B87" s="156" t="s">
        <v>154</v>
      </c>
      <c r="C87" s="145">
        <f t="shared" si="1"/>
        <v>1059</v>
      </c>
      <c r="D87" s="145">
        <f t="shared" si="2"/>
        <v>1412</v>
      </c>
      <c r="E87" s="145">
        <f t="shared" si="3"/>
        <v>1765</v>
      </c>
      <c r="F87" s="145">
        <f t="shared" si="4"/>
        <v>2118</v>
      </c>
      <c r="G87" s="145">
        <f t="shared" si="5"/>
        <v>2471</v>
      </c>
      <c r="H87" s="145">
        <f t="shared" si="19"/>
        <v>2824</v>
      </c>
      <c r="I87" s="145">
        <f t="shared" si="6"/>
        <v>3177</v>
      </c>
      <c r="J87" s="145">
        <v>3530</v>
      </c>
      <c r="K87" s="145">
        <f t="shared" si="7"/>
        <v>3883.0000000000005</v>
      </c>
      <c r="L87" s="145">
        <f t="shared" si="8"/>
        <v>4236</v>
      </c>
      <c r="M87" s="145">
        <f t="shared" si="9"/>
        <v>4589</v>
      </c>
      <c r="N87" s="145">
        <f t="shared" si="10"/>
        <v>4942</v>
      </c>
      <c r="O87" s="145">
        <f t="shared" si="11"/>
        <v>5295</v>
      </c>
      <c r="P87" s="145">
        <f t="shared" si="66"/>
        <v>5648</v>
      </c>
      <c r="Q87" s="145">
        <f t="shared" si="67"/>
        <v>6001</v>
      </c>
      <c r="R87" s="145">
        <f t="shared" si="68"/>
        <v>6354</v>
      </c>
      <c r="S87" s="145">
        <f t="shared" si="69"/>
        <v>6707</v>
      </c>
      <c r="T87" s="145">
        <f t="shared" si="70"/>
        <v>7060</v>
      </c>
      <c r="U87" s="145">
        <f t="shared" si="71"/>
        <v>7413</v>
      </c>
      <c r="V87" s="145">
        <f t="shared" si="72"/>
        <v>7766.0000000000009</v>
      </c>
      <c r="W87" s="145">
        <f t="shared" si="73"/>
        <v>8118.9999999999991</v>
      </c>
      <c r="X87" s="145">
        <f t="shared" si="74"/>
        <v>8472</v>
      </c>
      <c r="Y87" s="146">
        <f t="shared" si="75"/>
        <v>8825</v>
      </c>
      <c r="Z87" s="146">
        <f t="shared" si="75"/>
        <v>9707.5000000000018</v>
      </c>
      <c r="AA87" s="146">
        <f t="shared" si="75"/>
        <v>10590</v>
      </c>
      <c r="AB87" s="146">
        <f t="shared" si="75"/>
        <v>11472.5</v>
      </c>
      <c r="AC87" s="146">
        <f t="shared" si="75"/>
        <v>12355</v>
      </c>
      <c r="AD87" s="146">
        <f t="shared" si="75"/>
        <v>13237.5</v>
      </c>
      <c r="AE87" s="277" t="s">
        <v>382</v>
      </c>
      <c r="AF87" s="278" t="s">
        <v>383</v>
      </c>
    </row>
    <row r="88" spans="1:32" ht="15.75" x14ac:dyDescent="0.25">
      <c r="A88" s="556"/>
      <c r="B88" s="156" t="s">
        <v>155</v>
      </c>
      <c r="C88" s="145">
        <f t="shared" si="1"/>
        <v>1059</v>
      </c>
      <c r="D88" s="145">
        <f t="shared" si="2"/>
        <v>1412</v>
      </c>
      <c r="E88" s="145">
        <f t="shared" si="3"/>
        <v>1765</v>
      </c>
      <c r="F88" s="145">
        <f t="shared" si="4"/>
        <v>2118</v>
      </c>
      <c r="G88" s="145">
        <f t="shared" si="5"/>
        <v>2471</v>
      </c>
      <c r="H88" s="145">
        <f t="shared" si="19"/>
        <v>2824</v>
      </c>
      <c r="I88" s="145">
        <f t="shared" si="6"/>
        <v>3177</v>
      </c>
      <c r="J88" s="145">
        <v>3530</v>
      </c>
      <c r="K88" s="145">
        <f t="shared" si="7"/>
        <v>3883.0000000000005</v>
      </c>
      <c r="L88" s="145">
        <f t="shared" si="8"/>
        <v>4236</v>
      </c>
      <c r="M88" s="145">
        <f t="shared" si="9"/>
        <v>4589</v>
      </c>
      <c r="N88" s="145">
        <f t="shared" si="10"/>
        <v>4942</v>
      </c>
      <c r="O88" s="145">
        <f t="shared" si="11"/>
        <v>5295</v>
      </c>
      <c r="P88" s="145">
        <f t="shared" si="66"/>
        <v>5648</v>
      </c>
      <c r="Q88" s="145">
        <f t="shared" si="67"/>
        <v>6001</v>
      </c>
      <c r="R88" s="145">
        <f t="shared" si="68"/>
        <v>6354</v>
      </c>
      <c r="S88" s="145">
        <f t="shared" si="69"/>
        <v>6707</v>
      </c>
      <c r="T88" s="145">
        <f t="shared" si="70"/>
        <v>7060</v>
      </c>
      <c r="U88" s="145">
        <f t="shared" si="71"/>
        <v>7413</v>
      </c>
      <c r="V88" s="145">
        <f t="shared" si="72"/>
        <v>7766.0000000000009</v>
      </c>
      <c r="W88" s="145">
        <f t="shared" si="73"/>
        <v>8118.9999999999991</v>
      </c>
      <c r="X88" s="145">
        <f t="shared" si="74"/>
        <v>8472</v>
      </c>
      <c r="Y88" s="146">
        <f t="shared" si="75"/>
        <v>8825</v>
      </c>
      <c r="Z88" s="146">
        <f t="shared" si="75"/>
        <v>9707.5000000000018</v>
      </c>
      <c r="AA88" s="146">
        <f t="shared" si="75"/>
        <v>10590</v>
      </c>
      <c r="AB88" s="146">
        <f t="shared" si="75"/>
        <v>11472.5</v>
      </c>
      <c r="AC88" s="146">
        <f t="shared" si="75"/>
        <v>12355</v>
      </c>
      <c r="AD88" s="146">
        <f t="shared" si="75"/>
        <v>13237.5</v>
      </c>
      <c r="AE88" s="277" t="s">
        <v>349</v>
      </c>
      <c r="AF88" s="278" t="s">
        <v>350</v>
      </c>
    </row>
    <row r="89" spans="1:32" ht="15.75" x14ac:dyDescent="0.25">
      <c r="A89" s="556"/>
      <c r="B89" s="156" t="s">
        <v>176</v>
      </c>
      <c r="C89" s="145">
        <f t="shared" si="1"/>
        <v>1059</v>
      </c>
      <c r="D89" s="145">
        <f t="shared" si="2"/>
        <v>1412</v>
      </c>
      <c r="E89" s="145">
        <f t="shared" si="3"/>
        <v>1765</v>
      </c>
      <c r="F89" s="145">
        <f t="shared" si="4"/>
        <v>2118</v>
      </c>
      <c r="G89" s="145">
        <f t="shared" si="5"/>
        <v>2471</v>
      </c>
      <c r="H89" s="145">
        <f t="shared" si="19"/>
        <v>2824</v>
      </c>
      <c r="I89" s="145">
        <f t="shared" si="6"/>
        <v>3177</v>
      </c>
      <c r="J89" s="145">
        <v>3530</v>
      </c>
      <c r="K89" s="145">
        <f t="shared" si="7"/>
        <v>3883.0000000000005</v>
      </c>
      <c r="L89" s="145">
        <f t="shared" si="8"/>
        <v>4236</v>
      </c>
      <c r="M89" s="145">
        <f t="shared" si="9"/>
        <v>4589</v>
      </c>
      <c r="N89" s="145">
        <f t="shared" si="10"/>
        <v>4942</v>
      </c>
      <c r="O89" s="145">
        <f t="shared" si="11"/>
        <v>5295</v>
      </c>
      <c r="P89" s="145">
        <f t="shared" si="66"/>
        <v>5648</v>
      </c>
      <c r="Q89" s="145">
        <f t="shared" si="67"/>
        <v>6001</v>
      </c>
      <c r="R89" s="145">
        <f t="shared" si="68"/>
        <v>6354</v>
      </c>
      <c r="S89" s="145">
        <f t="shared" si="69"/>
        <v>6707</v>
      </c>
      <c r="T89" s="145">
        <f t="shared" si="70"/>
        <v>7060</v>
      </c>
      <c r="U89" s="145">
        <f t="shared" si="71"/>
        <v>7413</v>
      </c>
      <c r="V89" s="145">
        <f t="shared" si="72"/>
        <v>7766.0000000000009</v>
      </c>
      <c r="W89" s="145">
        <f t="shared" si="73"/>
        <v>8118.9999999999991</v>
      </c>
      <c r="X89" s="145">
        <f t="shared" si="74"/>
        <v>8472</v>
      </c>
      <c r="Y89" s="146">
        <f t="shared" si="75"/>
        <v>8825</v>
      </c>
      <c r="Z89" s="146">
        <f t="shared" si="75"/>
        <v>9707.5000000000018</v>
      </c>
      <c r="AA89" s="146">
        <f t="shared" si="75"/>
        <v>10590</v>
      </c>
      <c r="AB89" s="146">
        <f t="shared" si="75"/>
        <v>11472.5</v>
      </c>
      <c r="AC89" s="146">
        <f t="shared" si="75"/>
        <v>12355</v>
      </c>
      <c r="AD89" s="146">
        <f t="shared" si="75"/>
        <v>13237.5</v>
      </c>
      <c r="AE89" s="277" t="s">
        <v>354</v>
      </c>
      <c r="AF89" s="278" t="s">
        <v>355</v>
      </c>
    </row>
    <row r="90" spans="1:32" ht="15.75" x14ac:dyDescent="0.25">
      <c r="A90" s="556"/>
      <c r="B90" s="156" t="s">
        <v>384</v>
      </c>
      <c r="C90" s="145">
        <f t="shared" si="1"/>
        <v>1059</v>
      </c>
      <c r="D90" s="145">
        <f t="shared" si="2"/>
        <v>1412</v>
      </c>
      <c r="E90" s="145">
        <f t="shared" si="3"/>
        <v>1765</v>
      </c>
      <c r="F90" s="145">
        <f t="shared" si="4"/>
        <v>2118</v>
      </c>
      <c r="G90" s="145">
        <f t="shared" si="5"/>
        <v>2471</v>
      </c>
      <c r="H90" s="145">
        <f t="shared" si="19"/>
        <v>2824</v>
      </c>
      <c r="I90" s="145">
        <f t="shared" si="6"/>
        <v>3177</v>
      </c>
      <c r="J90" s="145">
        <v>3530</v>
      </c>
      <c r="K90" s="145">
        <f t="shared" si="7"/>
        <v>3883.0000000000005</v>
      </c>
      <c r="L90" s="145">
        <f t="shared" si="8"/>
        <v>4236</v>
      </c>
      <c r="M90" s="145">
        <f t="shared" si="9"/>
        <v>4589</v>
      </c>
      <c r="N90" s="145">
        <f t="shared" si="10"/>
        <v>4942</v>
      </c>
      <c r="O90" s="145">
        <f t="shared" si="11"/>
        <v>5295</v>
      </c>
      <c r="P90" s="145">
        <f t="shared" si="66"/>
        <v>5648</v>
      </c>
      <c r="Q90" s="145">
        <f t="shared" si="67"/>
        <v>6001</v>
      </c>
      <c r="R90" s="145">
        <f t="shared" si="68"/>
        <v>6354</v>
      </c>
      <c r="S90" s="145">
        <f t="shared" si="69"/>
        <v>6707</v>
      </c>
      <c r="T90" s="145">
        <f t="shared" si="70"/>
        <v>7060</v>
      </c>
      <c r="U90" s="145">
        <f t="shared" si="71"/>
        <v>7413</v>
      </c>
      <c r="V90" s="145">
        <f t="shared" si="72"/>
        <v>7766.0000000000009</v>
      </c>
      <c r="W90" s="145">
        <f t="shared" si="73"/>
        <v>8118.9999999999991</v>
      </c>
      <c r="X90" s="145">
        <f t="shared" si="74"/>
        <v>8472</v>
      </c>
      <c r="Y90" s="146">
        <f t="shared" si="75"/>
        <v>8825</v>
      </c>
      <c r="Z90" s="146">
        <f t="shared" si="75"/>
        <v>9707.5000000000018</v>
      </c>
      <c r="AA90" s="146">
        <f t="shared" si="75"/>
        <v>10590</v>
      </c>
      <c r="AB90" s="146">
        <f t="shared" si="75"/>
        <v>11472.5</v>
      </c>
      <c r="AC90" s="146">
        <f t="shared" si="75"/>
        <v>12355</v>
      </c>
      <c r="AD90" s="146">
        <f t="shared" si="75"/>
        <v>13237.5</v>
      </c>
      <c r="AE90" s="277" t="s">
        <v>349</v>
      </c>
      <c r="AF90" s="278" t="s">
        <v>350</v>
      </c>
    </row>
    <row r="91" spans="1:32" ht="31.5" x14ac:dyDescent="0.25">
      <c r="A91" s="556"/>
      <c r="B91" s="156" t="s">
        <v>177</v>
      </c>
      <c r="C91" s="145">
        <f t="shared" si="1"/>
        <v>1059</v>
      </c>
      <c r="D91" s="145">
        <f t="shared" si="2"/>
        <v>1412</v>
      </c>
      <c r="E91" s="145">
        <f t="shared" si="3"/>
        <v>1765</v>
      </c>
      <c r="F91" s="145">
        <f t="shared" si="4"/>
        <v>2118</v>
      </c>
      <c r="G91" s="145">
        <f t="shared" si="5"/>
        <v>2471</v>
      </c>
      <c r="H91" s="145">
        <f t="shared" si="19"/>
        <v>2824</v>
      </c>
      <c r="I91" s="145">
        <f t="shared" si="6"/>
        <v>3177</v>
      </c>
      <c r="J91" s="145">
        <v>3530</v>
      </c>
      <c r="K91" s="145">
        <f t="shared" si="7"/>
        <v>3883.0000000000005</v>
      </c>
      <c r="L91" s="145">
        <f t="shared" si="8"/>
        <v>4236</v>
      </c>
      <c r="M91" s="145">
        <f t="shared" si="9"/>
        <v>4589</v>
      </c>
      <c r="N91" s="145">
        <f t="shared" si="10"/>
        <v>4942</v>
      </c>
      <c r="O91" s="145">
        <f t="shared" si="11"/>
        <v>5295</v>
      </c>
      <c r="P91" s="145">
        <f t="shared" si="66"/>
        <v>5648</v>
      </c>
      <c r="Q91" s="145">
        <f t="shared" si="67"/>
        <v>6001</v>
      </c>
      <c r="R91" s="145">
        <f t="shared" si="68"/>
        <v>6354</v>
      </c>
      <c r="S91" s="145">
        <f t="shared" si="69"/>
        <v>6707</v>
      </c>
      <c r="T91" s="145">
        <f t="shared" si="70"/>
        <v>7060</v>
      </c>
      <c r="U91" s="145">
        <f t="shared" si="71"/>
        <v>7413</v>
      </c>
      <c r="V91" s="145">
        <f t="shared" si="72"/>
        <v>7766.0000000000009</v>
      </c>
      <c r="W91" s="145">
        <f t="shared" si="73"/>
        <v>8118.9999999999991</v>
      </c>
      <c r="X91" s="145">
        <f t="shared" si="74"/>
        <v>8472</v>
      </c>
      <c r="Y91" s="146">
        <f t="shared" si="75"/>
        <v>8825</v>
      </c>
      <c r="Z91" s="146">
        <f t="shared" si="75"/>
        <v>9707.5000000000018</v>
      </c>
      <c r="AA91" s="146">
        <f t="shared" si="75"/>
        <v>10590</v>
      </c>
      <c r="AB91" s="146">
        <f t="shared" si="75"/>
        <v>11472.5</v>
      </c>
      <c r="AC91" s="146">
        <f t="shared" si="75"/>
        <v>12355</v>
      </c>
      <c r="AD91" s="146">
        <f t="shared" si="75"/>
        <v>13237.5</v>
      </c>
      <c r="AE91" s="277" t="s">
        <v>382</v>
      </c>
      <c r="AF91" s="284" t="s">
        <v>75</v>
      </c>
    </row>
    <row r="92" spans="1:32" ht="15.75" x14ac:dyDescent="0.25">
      <c r="A92" s="556"/>
      <c r="B92" s="156" t="s">
        <v>178</v>
      </c>
      <c r="C92" s="145">
        <f t="shared" si="1"/>
        <v>1059</v>
      </c>
      <c r="D92" s="145">
        <f t="shared" si="2"/>
        <v>1412</v>
      </c>
      <c r="E92" s="145">
        <f t="shared" si="3"/>
        <v>1765</v>
      </c>
      <c r="F92" s="145">
        <f t="shared" si="4"/>
        <v>2118</v>
      </c>
      <c r="G92" s="145">
        <f t="shared" si="5"/>
        <v>2471</v>
      </c>
      <c r="H92" s="145">
        <f t="shared" si="19"/>
        <v>2824</v>
      </c>
      <c r="I92" s="145">
        <f t="shared" si="6"/>
        <v>3177</v>
      </c>
      <c r="J92" s="145">
        <v>3530</v>
      </c>
      <c r="K92" s="145">
        <f t="shared" si="7"/>
        <v>3883.0000000000005</v>
      </c>
      <c r="L92" s="145">
        <f t="shared" si="8"/>
        <v>4236</v>
      </c>
      <c r="M92" s="145">
        <f t="shared" si="9"/>
        <v>4589</v>
      </c>
      <c r="N92" s="145">
        <f t="shared" si="10"/>
        <v>4942</v>
      </c>
      <c r="O92" s="145">
        <f t="shared" si="11"/>
        <v>5295</v>
      </c>
      <c r="P92" s="145">
        <f t="shared" si="66"/>
        <v>5648</v>
      </c>
      <c r="Q92" s="145">
        <f t="shared" si="67"/>
        <v>6001</v>
      </c>
      <c r="R92" s="145">
        <f t="shared" si="68"/>
        <v>6354</v>
      </c>
      <c r="S92" s="145">
        <f t="shared" si="69"/>
        <v>6707</v>
      </c>
      <c r="T92" s="145">
        <f t="shared" si="70"/>
        <v>7060</v>
      </c>
      <c r="U92" s="145">
        <f t="shared" si="71"/>
        <v>7413</v>
      </c>
      <c r="V92" s="145">
        <f t="shared" si="72"/>
        <v>7766.0000000000009</v>
      </c>
      <c r="W92" s="145">
        <f t="shared" si="73"/>
        <v>8118.9999999999991</v>
      </c>
      <c r="X92" s="145">
        <f t="shared" si="74"/>
        <v>8472</v>
      </c>
      <c r="Y92" s="146">
        <f t="shared" si="75"/>
        <v>8825</v>
      </c>
      <c r="Z92" s="146">
        <f t="shared" si="75"/>
        <v>9707.5000000000018</v>
      </c>
      <c r="AA92" s="146">
        <f t="shared" si="75"/>
        <v>10590</v>
      </c>
      <c r="AB92" s="146">
        <f t="shared" si="75"/>
        <v>11472.5</v>
      </c>
      <c r="AC92" s="146">
        <f t="shared" si="75"/>
        <v>12355</v>
      </c>
      <c r="AD92" s="146">
        <f t="shared" si="75"/>
        <v>13237.5</v>
      </c>
      <c r="AE92" s="277" t="s">
        <v>357</v>
      </c>
      <c r="AF92" s="278" t="s">
        <v>358</v>
      </c>
    </row>
    <row r="93" spans="1:32" ht="15.75" x14ac:dyDescent="0.25">
      <c r="A93" s="556"/>
      <c r="B93" s="156" t="s">
        <v>328</v>
      </c>
      <c r="C93" s="145">
        <f t="shared" si="1"/>
        <v>1059</v>
      </c>
      <c r="D93" s="145">
        <f t="shared" si="2"/>
        <v>1412</v>
      </c>
      <c r="E93" s="145">
        <f t="shared" si="3"/>
        <v>1765</v>
      </c>
      <c r="F93" s="145">
        <f t="shared" si="4"/>
        <v>2118</v>
      </c>
      <c r="G93" s="145">
        <f t="shared" si="5"/>
        <v>2471</v>
      </c>
      <c r="H93" s="145">
        <f t="shared" si="19"/>
        <v>2824</v>
      </c>
      <c r="I93" s="145">
        <f t="shared" si="6"/>
        <v>3177</v>
      </c>
      <c r="J93" s="145">
        <v>3530</v>
      </c>
      <c r="K93" s="145">
        <f t="shared" si="7"/>
        <v>3883.0000000000005</v>
      </c>
      <c r="L93" s="145">
        <f t="shared" si="8"/>
        <v>4236</v>
      </c>
      <c r="M93" s="145">
        <f t="shared" si="9"/>
        <v>4589</v>
      </c>
      <c r="N93" s="145">
        <f t="shared" si="10"/>
        <v>4942</v>
      </c>
      <c r="O93" s="145">
        <f t="shared" si="11"/>
        <v>5295</v>
      </c>
      <c r="P93" s="145">
        <f t="shared" si="66"/>
        <v>5648</v>
      </c>
      <c r="Q93" s="145">
        <f t="shared" si="67"/>
        <v>6001</v>
      </c>
      <c r="R93" s="145">
        <f t="shared" si="68"/>
        <v>6354</v>
      </c>
      <c r="S93" s="145">
        <f t="shared" si="69"/>
        <v>6707</v>
      </c>
      <c r="T93" s="145">
        <f t="shared" si="70"/>
        <v>7060</v>
      </c>
      <c r="U93" s="145">
        <f t="shared" si="71"/>
        <v>7413</v>
      </c>
      <c r="V93" s="145">
        <f t="shared" si="72"/>
        <v>7766.0000000000009</v>
      </c>
      <c r="W93" s="145">
        <f t="shared" si="73"/>
        <v>8118.9999999999991</v>
      </c>
      <c r="X93" s="145">
        <f t="shared" si="74"/>
        <v>8472</v>
      </c>
      <c r="Y93" s="146">
        <f t="shared" si="75"/>
        <v>8825</v>
      </c>
      <c r="Z93" s="146">
        <f t="shared" si="75"/>
        <v>9707.5000000000018</v>
      </c>
      <c r="AA93" s="146">
        <f t="shared" si="75"/>
        <v>10590</v>
      </c>
      <c r="AB93" s="146">
        <f t="shared" si="75"/>
        <v>11472.5</v>
      </c>
      <c r="AC93" s="146">
        <f t="shared" si="75"/>
        <v>12355</v>
      </c>
      <c r="AD93" s="146">
        <f t="shared" si="75"/>
        <v>13237.5</v>
      </c>
      <c r="AE93" s="277" t="s">
        <v>360</v>
      </c>
      <c r="AF93" s="278" t="s">
        <v>361</v>
      </c>
    </row>
    <row r="94" spans="1:32" ht="31.5" x14ac:dyDescent="0.25">
      <c r="A94" s="556"/>
      <c r="B94" s="156" t="s">
        <v>385</v>
      </c>
      <c r="C94" s="145">
        <f t="shared" si="1"/>
        <v>847.19999999999993</v>
      </c>
      <c r="D94" s="145">
        <f t="shared" si="2"/>
        <v>1129.6000000000001</v>
      </c>
      <c r="E94" s="145">
        <f t="shared" si="3"/>
        <v>1412</v>
      </c>
      <c r="F94" s="145">
        <f t="shared" si="4"/>
        <v>1694.3999999999999</v>
      </c>
      <c r="G94" s="145">
        <f t="shared" si="5"/>
        <v>1976.8</v>
      </c>
      <c r="H94" s="145">
        <f t="shared" si="19"/>
        <v>2259.2000000000003</v>
      </c>
      <c r="I94" s="145">
        <f t="shared" si="6"/>
        <v>2541.6</v>
      </c>
      <c r="J94" s="145">
        <v>2824</v>
      </c>
      <c r="K94" s="145">
        <f t="shared" si="7"/>
        <v>3106.4</v>
      </c>
      <c r="L94" s="145">
        <f t="shared" si="8"/>
        <v>3388.7999999999997</v>
      </c>
      <c r="M94" s="145">
        <f t="shared" si="9"/>
        <v>3671.2000000000003</v>
      </c>
      <c r="N94" s="145">
        <f t="shared" si="10"/>
        <v>3953.6</v>
      </c>
      <c r="O94" s="145">
        <f t="shared" si="11"/>
        <v>4236</v>
      </c>
      <c r="P94" s="145">
        <f t="shared" si="66"/>
        <v>4518.4000000000005</v>
      </c>
      <c r="Q94" s="145">
        <f t="shared" si="67"/>
        <v>4800.8</v>
      </c>
      <c r="R94" s="145">
        <f t="shared" si="68"/>
        <v>5083.2</v>
      </c>
      <c r="S94" s="145">
        <f t="shared" si="69"/>
        <v>5365.5999999999995</v>
      </c>
      <c r="T94" s="145">
        <f t="shared" si="70"/>
        <v>5648</v>
      </c>
      <c r="U94" s="145">
        <f t="shared" si="71"/>
        <v>5930.4000000000005</v>
      </c>
      <c r="V94" s="145">
        <f t="shared" si="72"/>
        <v>6212.8</v>
      </c>
      <c r="W94" s="145">
        <f t="shared" si="73"/>
        <v>6495.2</v>
      </c>
      <c r="X94" s="145">
        <f t="shared" si="74"/>
        <v>6777.5999999999995</v>
      </c>
      <c r="Y94" s="146">
        <f t="shared" si="75"/>
        <v>7060</v>
      </c>
      <c r="Z94" s="146">
        <f t="shared" si="75"/>
        <v>7766</v>
      </c>
      <c r="AA94" s="146">
        <f t="shared" si="75"/>
        <v>8472</v>
      </c>
      <c r="AB94" s="146">
        <f t="shared" si="75"/>
        <v>9178</v>
      </c>
      <c r="AC94" s="146">
        <f t="shared" si="75"/>
        <v>9884</v>
      </c>
      <c r="AD94" s="146">
        <f t="shared" si="75"/>
        <v>10590</v>
      </c>
      <c r="AE94" s="277" t="s">
        <v>308</v>
      </c>
      <c r="AF94" s="278" t="s">
        <v>355</v>
      </c>
    </row>
    <row r="95" spans="1:32" ht="31.5" x14ac:dyDescent="0.25">
      <c r="A95" s="556"/>
      <c r="B95" s="156" t="s">
        <v>179</v>
      </c>
      <c r="C95" s="145">
        <f t="shared" si="1"/>
        <v>847.19999999999993</v>
      </c>
      <c r="D95" s="145">
        <f t="shared" si="2"/>
        <v>1129.6000000000001</v>
      </c>
      <c r="E95" s="145">
        <f t="shared" si="3"/>
        <v>1412</v>
      </c>
      <c r="F95" s="145">
        <f t="shared" si="4"/>
        <v>1694.3999999999999</v>
      </c>
      <c r="G95" s="145">
        <f t="shared" si="5"/>
        <v>1976.8</v>
      </c>
      <c r="H95" s="145">
        <f t="shared" si="19"/>
        <v>2259.2000000000003</v>
      </c>
      <c r="I95" s="145">
        <f t="shared" si="6"/>
        <v>2541.6</v>
      </c>
      <c r="J95" s="145">
        <v>2824</v>
      </c>
      <c r="K95" s="145">
        <f t="shared" si="7"/>
        <v>3106.4</v>
      </c>
      <c r="L95" s="145">
        <f t="shared" si="8"/>
        <v>3388.7999999999997</v>
      </c>
      <c r="M95" s="145">
        <f t="shared" si="9"/>
        <v>3671.2000000000003</v>
      </c>
      <c r="N95" s="145">
        <f t="shared" si="10"/>
        <v>3953.6</v>
      </c>
      <c r="O95" s="145">
        <f t="shared" si="11"/>
        <v>4236</v>
      </c>
      <c r="P95" s="145">
        <f t="shared" si="66"/>
        <v>4518.4000000000005</v>
      </c>
      <c r="Q95" s="145">
        <f t="shared" si="67"/>
        <v>4800.8</v>
      </c>
      <c r="R95" s="145">
        <f t="shared" si="68"/>
        <v>5083.2</v>
      </c>
      <c r="S95" s="145">
        <f t="shared" si="69"/>
        <v>5365.5999999999995</v>
      </c>
      <c r="T95" s="145">
        <f t="shared" si="70"/>
        <v>5648</v>
      </c>
      <c r="U95" s="145">
        <f t="shared" si="71"/>
        <v>5930.4000000000005</v>
      </c>
      <c r="V95" s="145">
        <f t="shared" si="72"/>
        <v>6212.8</v>
      </c>
      <c r="W95" s="145">
        <f t="shared" si="73"/>
        <v>6495.2</v>
      </c>
      <c r="X95" s="145">
        <f t="shared" si="74"/>
        <v>6777.5999999999995</v>
      </c>
      <c r="Y95" s="146">
        <f t="shared" si="75"/>
        <v>7060</v>
      </c>
      <c r="Z95" s="146">
        <f t="shared" si="75"/>
        <v>7766</v>
      </c>
      <c r="AA95" s="146">
        <f t="shared" si="75"/>
        <v>8472</v>
      </c>
      <c r="AB95" s="146">
        <f t="shared" si="75"/>
        <v>9178</v>
      </c>
      <c r="AC95" s="146">
        <f t="shared" si="75"/>
        <v>9884</v>
      </c>
      <c r="AD95" s="146">
        <f t="shared" si="75"/>
        <v>10590</v>
      </c>
      <c r="AE95" s="277" t="s">
        <v>308</v>
      </c>
      <c r="AF95" s="278" t="s">
        <v>374</v>
      </c>
    </row>
    <row r="96" spans="1:32" ht="15.75" x14ac:dyDescent="0.25">
      <c r="A96" s="556"/>
      <c r="B96" s="156" t="s">
        <v>159</v>
      </c>
      <c r="C96" s="145">
        <f t="shared" si="1"/>
        <v>1059</v>
      </c>
      <c r="D96" s="145">
        <f t="shared" si="2"/>
        <v>1412</v>
      </c>
      <c r="E96" s="145">
        <f t="shared" si="3"/>
        <v>1765</v>
      </c>
      <c r="F96" s="145">
        <f t="shared" si="4"/>
        <v>2118</v>
      </c>
      <c r="G96" s="145">
        <f t="shared" si="5"/>
        <v>2471</v>
      </c>
      <c r="H96" s="145">
        <f t="shared" si="19"/>
        <v>2824</v>
      </c>
      <c r="I96" s="145">
        <f t="shared" si="6"/>
        <v>3177</v>
      </c>
      <c r="J96" s="145">
        <v>3530</v>
      </c>
      <c r="K96" s="145">
        <f t="shared" si="7"/>
        <v>3883.0000000000005</v>
      </c>
      <c r="L96" s="145">
        <f t="shared" si="8"/>
        <v>4236</v>
      </c>
      <c r="M96" s="145">
        <f t="shared" si="9"/>
        <v>4589</v>
      </c>
      <c r="N96" s="145">
        <f t="shared" si="10"/>
        <v>4942</v>
      </c>
      <c r="O96" s="145">
        <f t="shared" si="11"/>
        <v>5295</v>
      </c>
      <c r="P96" s="145">
        <f t="shared" si="66"/>
        <v>5648</v>
      </c>
      <c r="Q96" s="145">
        <f t="shared" si="67"/>
        <v>6001</v>
      </c>
      <c r="R96" s="145">
        <f t="shared" si="68"/>
        <v>6354</v>
      </c>
      <c r="S96" s="145">
        <f t="shared" si="69"/>
        <v>6707</v>
      </c>
      <c r="T96" s="145">
        <f t="shared" si="70"/>
        <v>7060</v>
      </c>
      <c r="U96" s="145">
        <f t="shared" si="71"/>
        <v>7413</v>
      </c>
      <c r="V96" s="145">
        <f t="shared" si="72"/>
        <v>7766.0000000000009</v>
      </c>
      <c r="W96" s="145">
        <f t="shared" si="73"/>
        <v>8118.9999999999991</v>
      </c>
      <c r="X96" s="145">
        <f t="shared" si="74"/>
        <v>8472</v>
      </c>
      <c r="Y96" s="146">
        <f t="shared" si="75"/>
        <v>8825</v>
      </c>
      <c r="Z96" s="146">
        <f t="shared" si="75"/>
        <v>9707.5000000000018</v>
      </c>
      <c r="AA96" s="146">
        <f t="shared" si="75"/>
        <v>10590</v>
      </c>
      <c r="AB96" s="146">
        <f t="shared" si="75"/>
        <v>11472.5</v>
      </c>
      <c r="AC96" s="146">
        <f t="shared" si="75"/>
        <v>12355</v>
      </c>
      <c r="AD96" s="146">
        <f t="shared" si="75"/>
        <v>13237.5</v>
      </c>
      <c r="AE96" s="277" t="s">
        <v>386</v>
      </c>
      <c r="AF96" s="278" t="s">
        <v>387</v>
      </c>
    </row>
    <row r="97" spans="1:32" ht="15.75" x14ac:dyDescent="0.25">
      <c r="A97" s="556"/>
      <c r="B97" s="156" t="s">
        <v>180</v>
      </c>
      <c r="C97" s="145">
        <f t="shared" si="1"/>
        <v>1059</v>
      </c>
      <c r="D97" s="145">
        <f t="shared" si="2"/>
        <v>1412</v>
      </c>
      <c r="E97" s="145">
        <f t="shared" si="3"/>
        <v>1765</v>
      </c>
      <c r="F97" s="145">
        <f t="shared" si="4"/>
        <v>2118</v>
      </c>
      <c r="G97" s="145">
        <f t="shared" si="5"/>
        <v>2471</v>
      </c>
      <c r="H97" s="145">
        <f t="shared" si="19"/>
        <v>2824</v>
      </c>
      <c r="I97" s="145">
        <f t="shared" si="6"/>
        <v>3177</v>
      </c>
      <c r="J97" s="145">
        <v>3530</v>
      </c>
      <c r="K97" s="145">
        <f t="shared" si="7"/>
        <v>3883.0000000000005</v>
      </c>
      <c r="L97" s="145">
        <f t="shared" si="8"/>
        <v>4236</v>
      </c>
      <c r="M97" s="145">
        <f t="shared" si="9"/>
        <v>4589</v>
      </c>
      <c r="N97" s="145">
        <f t="shared" si="10"/>
        <v>4942</v>
      </c>
      <c r="O97" s="145">
        <f t="shared" si="11"/>
        <v>5295</v>
      </c>
      <c r="P97" s="145">
        <f t="shared" si="66"/>
        <v>5648</v>
      </c>
      <c r="Q97" s="145">
        <f t="shared" si="67"/>
        <v>6001</v>
      </c>
      <c r="R97" s="145">
        <f t="shared" si="68"/>
        <v>6354</v>
      </c>
      <c r="S97" s="145">
        <f t="shared" si="69"/>
        <v>6707</v>
      </c>
      <c r="T97" s="145">
        <f t="shared" si="70"/>
        <v>7060</v>
      </c>
      <c r="U97" s="145">
        <f t="shared" si="71"/>
        <v>7413</v>
      </c>
      <c r="V97" s="145">
        <f t="shared" si="72"/>
        <v>7766.0000000000009</v>
      </c>
      <c r="W97" s="145">
        <f t="shared" si="73"/>
        <v>8118.9999999999991</v>
      </c>
      <c r="X97" s="145">
        <f t="shared" si="74"/>
        <v>8472</v>
      </c>
      <c r="Y97" s="146">
        <f t="shared" si="75"/>
        <v>8825</v>
      </c>
      <c r="Z97" s="146">
        <f t="shared" si="75"/>
        <v>9707.5000000000018</v>
      </c>
      <c r="AA97" s="146">
        <f t="shared" si="75"/>
        <v>10590</v>
      </c>
      <c r="AB97" s="146">
        <f t="shared" si="75"/>
        <v>11472.5</v>
      </c>
      <c r="AC97" s="146">
        <f t="shared" si="75"/>
        <v>12355</v>
      </c>
      <c r="AD97" s="146">
        <f t="shared" si="75"/>
        <v>13237.5</v>
      </c>
      <c r="AE97" s="277" t="s">
        <v>349</v>
      </c>
      <c r="AF97" s="278" t="s">
        <v>350</v>
      </c>
    </row>
    <row r="98" spans="1:32" ht="30.75" x14ac:dyDescent="0.25">
      <c r="A98" s="556"/>
      <c r="B98" s="156" t="s">
        <v>388</v>
      </c>
      <c r="C98" s="145">
        <f t="shared" si="1"/>
        <v>847.19999999999993</v>
      </c>
      <c r="D98" s="145">
        <f t="shared" si="2"/>
        <v>1129.6000000000001</v>
      </c>
      <c r="E98" s="145">
        <f t="shared" si="3"/>
        <v>1412</v>
      </c>
      <c r="F98" s="145">
        <f t="shared" si="4"/>
        <v>1694.3999999999999</v>
      </c>
      <c r="G98" s="145">
        <f t="shared" si="5"/>
        <v>1976.8</v>
      </c>
      <c r="H98" s="145">
        <f t="shared" si="19"/>
        <v>2259.2000000000003</v>
      </c>
      <c r="I98" s="145">
        <f t="shared" si="6"/>
        <v>2541.6</v>
      </c>
      <c r="J98" s="145">
        <v>2824</v>
      </c>
      <c r="K98" s="145">
        <f t="shared" si="7"/>
        <v>3106.4</v>
      </c>
      <c r="L98" s="145">
        <f t="shared" si="8"/>
        <v>3388.7999999999997</v>
      </c>
      <c r="M98" s="145">
        <f t="shared" si="9"/>
        <v>3671.2000000000003</v>
      </c>
      <c r="N98" s="145">
        <f t="shared" si="10"/>
        <v>3953.6</v>
      </c>
      <c r="O98" s="145">
        <f t="shared" si="11"/>
        <v>4236</v>
      </c>
      <c r="P98" s="145">
        <f>J98*1.6</f>
        <v>4518.4000000000005</v>
      </c>
      <c r="Q98" s="145">
        <f>J98*1.7</f>
        <v>4800.8</v>
      </c>
      <c r="R98" s="145">
        <f>J98*1.8</f>
        <v>5083.2</v>
      </c>
      <c r="S98" s="145">
        <f t="shared" si="69"/>
        <v>5365.5999999999995</v>
      </c>
      <c r="T98" s="145">
        <f t="shared" si="70"/>
        <v>5648</v>
      </c>
      <c r="U98" s="145">
        <f t="shared" si="71"/>
        <v>5930.4000000000005</v>
      </c>
      <c r="V98" s="145">
        <f t="shared" si="72"/>
        <v>6212.8</v>
      </c>
      <c r="W98" s="145">
        <f t="shared" si="73"/>
        <v>6495.2</v>
      </c>
      <c r="X98" s="145">
        <f t="shared" si="74"/>
        <v>6777.5999999999995</v>
      </c>
      <c r="Y98" s="146">
        <f t="shared" si="75"/>
        <v>7060</v>
      </c>
      <c r="Z98" s="146">
        <f t="shared" si="75"/>
        <v>7766</v>
      </c>
      <c r="AA98" s="146">
        <f t="shared" si="75"/>
        <v>8472</v>
      </c>
      <c r="AB98" s="146">
        <f t="shared" si="75"/>
        <v>9178</v>
      </c>
      <c r="AC98" s="146">
        <f t="shared" si="75"/>
        <v>9884</v>
      </c>
      <c r="AD98" s="146">
        <f t="shared" si="75"/>
        <v>10590</v>
      </c>
      <c r="AE98" s="277" t="s">
        <v>308</v>
      </c>
      <c r="AF98" s="278" t="s">
        <v>389</v>
      </c>
    </row>
    <row r="99" spans="1:32" ht="16.5" thickBot="1" x14ac:dyDescent="0.3">
      <c r="A99" s="657"/>
      <c r="B99" s="164" t="s">
        <v>390</v>
      </c>
      <c r="C99" s="131">
        <f t="shared" si="1"/>
        <v>1059</v>
      </c>
      <c r="D99" s="131">
        <f t="shared" si="2"/>
        <v>1412</v>
      </c>
      <c r="E99" s="131">
        <f t="shared" si="3"/>
        <v>1765</v>
      </c>
      <c r="F99" s="131">
        <f t="shared" si="4"/>
        <v>2118</v>
      </c>
      <c r="G99" s="131">
        <f t="shared" si="5"/>
        <v>2471</v>
      </c>
      <c r="H99" s="131">
        <f t="shared" si="19"/>
        <v>2824</v>
      </c>
      <c r="I99" s="131">
        <f t="shared" si="6"/>
        <v>3177</v>
      </c>
      <c r="J99" s="131">
        <v>3530</v>
      </c>
      <c r="K99" s="131">
        <f t="shared" si="7"/>
        <v>3883.0000000000005</v>
      </c>
      <c r="L99" s="131">
        <f t="shared" si="8"/>
        <v>4236</v>
      </c>
      <c r="M99" s="131">
        <f t="shared" si="9"/>
        <v>4589</v>
      </c>
      <c r="N99" s="131">
        <f t="shared" si="10"/>
        <v>4942</v>
      </c>
      <c r="O99" s="131">
        <f t="shared" si="11"/>
        <v>5295</v>
      </c>
      <c r="P99" s="131">
        <f t="shared" ref="P99:P105" si="76">J99*1.6</f>
        <v>5648</v>
      </c>
      <c r="Q99" s="131">
        <f t="shared" ref="Q99:Q105" si="77">J99*1.7</f>
        <v>6001</v>
      </c>
      <c r="R99" s="131">
        <f t="shared" ref="R99:R105" si="78">J99*1.8</f>
        <v>6354</v>
      </c>
      <c r="S99" s="131">
        <f t="shared" si="69"/>
        <v>6707</v>
      </c>
      <c r="T99" s="131">
        <f t="shared" si="70"/>
        <v>7060</v>
      </c>
      <c r="U99" s="131">
        <f t="shared" si="71"/>
        <v>7413</v>
      </c>
      <c r="V99" s="131">
        <f t="shared" si="72"/>
        <v>7766.0000000000009</v>
      </c>
      <c r="W99" s="131">
        <f t="shared" si="73"/>
        <v>8118.9999999999991</v>
      </c>
      <c r="X99" s="131">
        <f t="shared" si="74"/>
        <v>8472</v>
      </c>
      <c r="Y99" s="132">
        <f t="shared" si="75"/>
        <v>8825</v>
      </c>
      <c r="Z99" s="132">
        <f t="shared" si="75"/>
        <v>9707.5000000000018</v>
      </c>
      <c r="AA99" s="132">
        <f t="shared" si="75"/>
        <v>10590</v>
      </c>
      <c r="AB99" s="132">
        <f t="shared" si="75"/>
        <v>11472.5</v>
      </c>
      <c r="AC99" s="132">
        <f t="shared" si="75"/>
        <v>12355</v>
      </c>
      <c r="AD99" s="132">
        <f t="shared" si="75"/>
        <v>13237.5</v>
      </c>
      <c r="AE99" s="279" t="s">
        <v>354</v>
      </c>
      <c r="AF99" s="280" t="s">
        <v>355</v>
      </c>
    </row>
    <row r="100" spans="1:32" ht="15.75" x14ac:dyDescent="0.25">
      <c r="A100" s="541">
        <v>6</v>
      </c>
      <c r="B100" s="186" t="s">
        <v>334</v>
      </c>
      <c r="C100" s="140">
        <f t="shared" si="1"/>
        <v>1464.6</v>
      </c>
      <c r="D100" s="140">
        <f t="shared" si="2"/>
        <v>1952.8000000000002</v>
      </c>
      <c r="E100" s="140">
        <f t="shared" si="3"/>
        <v>2441</v>
      </c>
      <c r="F100" s="140">
        <f t="shared" si="4"/>
        <v>2929.2</v>
      </c>
      <c r="G100" s="140">
        <f t="shared" si="5"/>
        <v>3417.3999999999996</v>
      </c>
      <c r="H100" s="140">
        <f t="shared" si="19"/>
        <v>3905.6000000000004</v>
      </c>
      <c r="I100" s="140">
        <f t="shared" si="6"/>
        <v>4393.8</v>
      </c>
      <c r="J100" s="140">
        <v>4882</v>
      </c>
      <c r="K100" s="140">
        <f t="shared" si="7"/>
        <v>5370.2000000000007</v>
      </c>
      <c r="L100" s="140">
        <f t="shared" si="8"/>
        <v>5858.4</v>
      </c>
      <c r="M100" s="140">
        <f t="shared" si="9"/>
        <v>6346.6</v>
      </c>
      <c r="N100" s="140">
        <f t="shared" si="10"/>
        <v>6834.7999999999993</v>
      </c>
      <c r="O100" s="140">
        <f t="shared" si="11"/>
        <v>7323</v>
      </c>
      <c r="P100" s="140">
        <f t="shared" si="76"/>
        <v>7811.2000000000007</v>
      </c>
      <c r="Q100" s="140">
        <f t="shared" si="77"/>
        <v>8299.4</v>
      </c>
      <c r="R100" s="140">
        <f t="shared" si="78"/>
        <v>8787.6</v>
      </c>
      <c r="S100" s="140">
        <f t="shared" si="69"/>
        <v>9275.7999999999993</v>
      </c>
      <c r="T100" s="140">
        <f t="shared" si="70"/>
        <v>9764</v>
      </c>
      <c r="U100" s="140">
        <f t="shared" si="71"/>
        <v>10252.200000000001</v>
      </c>
      <c r="V100" s="140">
        <f t="shared" si="72"/>
        <v>10740.400000000001</v>
      </c>
      <c r="W100" s="140">
        <f t="shared" si="73"/>
        <v>11228.599999999999</v>
      </c>
      <c r="X100" s="140">
        <f t="shared" si="74"/>
        <v>11716.8</v>
      </c>
      <c r="Y100" s="141">
        <f t="shared" si="75"/>
        <v>12205</v>
      </c>
      <c r="Z100" s="141">
        <f t="shared" si="75"/>
        <v>13425.500000000002</v>
      </c>
      <c r="AA100" s="141">
        <f t="shared" si="75"/>
        <v>14646</v>
      </c>
      <c r="AB100" s="141">
        <f t="shared" si="75"/>
        <v>15866.5</v>
      </c>
      <c r="AC100" s="141">
        <f t="shared" si="75"/>
        <v>17087</v>
      </c>
      <c r="AD100" s="141">
        <f t="shared" si="75"/>
        <v>18307.5</v>
      </c>
      <c r="AE100" s="275" t="s">
        <v>373</v>
      </c>
      <c r="AF100" s="276" t="s">
        <v>374</v>
      </c>
    </row>
    <row r="101" spans="1:32" ht="15.75" x14ac:dyDescent="0.25">
      <c r="A101" s="557"/>
      <c r="B101" s="156" t="s">
        <v>181</v>
      </c>
      <c r="C101" s="145">
        <f t="shared" si="1"/>
        <v>1464.6</v>
      </c>
      <c r="D101" s="145">
        <f t="shared" si="2"/>
        <v>1952.8000000000002</v>
      </c>
      <c r="E101" s="145">
        <f t="shared" si="3"/>
        <v>2441</v>
      </c>
      <c r="F101" s="145">
        <f t="shared" si="4"/>
        <v>2929.2</v>
      </c>
      <c r="G101" s="145">
        <f t="shared" si="5"/>
        <v>3417.3999999999996</v>
      </c>
      <c r="H101" s="145">
        <f t="shared" si="19"/>
        <v>3905.6000000000004</v>
      </c>
      <c r="I101" s="145">
        <f t="shared" si="6"/>
        <v>4393.8</v>
      </c>
      <c r="J101" s="145">
        <v>4882</v>
      </c>
      <c r="K101" s="145">
        <f t="shared" si="7"/>
        <v>5370.2000000000007</v>
      </c>
      <c r="L101" s="145">
        <f t="shared" si="8"/>
        <v>5858.4</v>
      </c>
      <c r="M101" s="145">
        <f t="shared" si="9"/>
        <v>6346.6</v>
      </c>
      <c r="N101" s="145">
        <f t="shared" si="10"/>
        <v>6834.7999999999993</v>
      </c>
      <c r="O101" s="145">
        <f t="shared" si="11"/>
        <v>7323</v>
      </c>
      <c r="P101" s="145">
        <f t="shared" si="76"/>
        <v>7811.2000000000007</v>
      </c>
      <c r="Q101" s="145">
        <f t="shared" si="77"/>
        <v>8299.4</v>
      </c>
      <c r="R101" s="145">
        <f t="shared" si="78"/>
        <v>8787.6</v>
      </c>
      <c r="S101" s="145">
        <f t="shared" si="69"/>
        <v>9275.7999999999993</v>
      </c>
      <c r="T101" s="145">
        <f t="shared" si="70"/>
        <v>9764</v>
      </c>
      <c r="U101" s="145">
        <f t="shared" si="71"/>
        <v>10252.200000000001</v>
      </c>
      <c r="V101" s="145">
        <f t="shared" si="72"/>
        <v>10740.400000000001</v>
      </c>
      <c r="W101" s="145">
        <f t="shared" si="73"/>
        <v>11228.599999999999</v>
      </c>
      <c r="X101" s="145">
        <f t="shared" si="74"/>
        <v>11716.8</v>
      </c>
      <c r="Y101" s="146">
        <f t="shared" si="75"/>
        <v>12205</v>
      </c>
      <c r="Z101" s="146">
        <f t="shared" si="75"/>
        <v>13425.500000000002</v>
      </c>
      <c r="AA101" s="146">
        <f t="shared" si="75"/>
        <v>14646</v>
      </c>
      <c r="AB101" s="146">
        <f t="shared" si="75"/>
        <v>15866.5</v>
      </c>
      <c r="AC101" s="146">
        <f t="shared" si="75"/>
        <v>17087</v>
      </c>
      <c r="AD101" s="146">
        <f t="shared" si="75"/>
        <v>18307.5</v>
      </c>
      <c r="AE101" s="277" t="s">
        <v>366</v>
      </c>
      <c r="AF101" s="278" t="s">
        <v>367</v>
      </c>
    </row>
    <row r="102" spans="1:32" ht="15.75" x14ac:dyDescent="0.25">
      <c r="A102" s="557"/>
      <c r="B102" s="156" t="s">
        <v>161</v>
      </c>
      <c r="C102" s="145">
        <f t="shared" si="1"/>
        <v>1464.6</v>
      </c>
      <c r="D102" s="145">
        <f t="shared" si="2"/>
        <v>1952.8000000000002</v>
      </c>
      <c r="E102" s="145">
        <f t="shared" si="3"/>
        <v>2441</v>
      </c>
      <c r="F102" s="145">
        <f t="shared" si="4"/>
        <v>2929.2</v>
      </c>
      <c r="G102" s="145">
        <f t="shared" si="5"/>
        <v>3417.3999999999996</v>
      </c>
      <c r="H102" s="145">
        <f t="shared" si="19"/>
        <v>3905.6000000000004</v>
      </c>
      <c r="I102" s="145">
        <f t="shared" si="6"/>
        <v>4393.8</v>
      </c>
      <c r="J102" s="383">
        <v>4882</v>
      </c>
      <c r="K102" s="145">
        <f t="shared" si="7"/>
        <v>5370.2000000000007</v>
      </c>
      <c r="L102" s="145">
        <f t="shared" si="8"/>
        <v>5858.4</v>
      </c>
      <c r="M102" s="145">
        <f t="shared" si="9"/>
        <v>6346.6</v>
      </c>
      <c r="N102" s="145">
        <f t="shared" si="10"/>
        <v>6834.7999999999993</v>
      </c>
      <c r="O102" s="145">
        <f t="shared" si="11"/>
        <v>7323</v>
      </c>
      <c r="P102" s="145">
        <f t="shared" si="76"/>
        <v>7811.2000000000007</v>
      </c>
      <c r="Q102" s="145">
        <f t="shared" si="77"/>
        <v>8299.4</v>
      </c>
      <c r="R102" s="145">
        <f t="shared" si="78"/>
        <v>8787.6</v>
      </c>
      <c r="S102" s="145">
        <f t="shared" si="69"/>
        <v>9275.7999999999993</v>
      </c>
      <c r="T102" s="145">
        <f t="shared" si="70"/>
        <v>9764</v>
      </c>
      <c r="U102" s="145">
        <f t="shared" si="71"/>
        <v>10252.200000000001</v>
      </c>
      <c r="V102" s="145">
        <f t="shared" si="72"/>
        <v>10740.400000000001</v>
      </c>
      <c r="W102" s="145">
        <f t="shared" si="73"/>
        <v>11228.599999999999</v>
      </c>
      <c r="X102" s="145">
        <f t="shared" si="74"/>
        <v>11716.8</v>
      </c>
      <c r="Y102" s="146">
        <f t="shared" si="75"/>
        <v>12205</v>
      </c>
      <c r="Z102" s="146">
        <f t="shared" si="75"/>
        <v>13425.500000000002</v>
      </c>
      <c r="AA102" s="146">
        <f t="shared" si="75"/>
        <v>14646</v>
      </c>
      <c r="AB102" s="146">
        <f t="shared" si="75"/>
        <v>15866.5</v>
      </c>
      <c r="AC102" s="146">
        <f t="shared" si="75"/>
        <v>17087</v>
      </c>
      <c r="AD102" s="146">
        <f t="shared" si="75"/>
        <v>18307.5</v>
      </c>
      <c r="AE102" s="277" t="s">
        <v>366</v>
      </c>
      <c r="AF102" s="278" t="s">
        <v>367</v>
      </c>
    </row>
    <row r="103" spans="1:32" ht="15.75" x14ac:dyDescent="0.25">
      <c r="A103" s="557"/>
      <c r="B103" s="156" t="s">
        <v>335</v>
      </c>
      <c r="C103" s="145">
        <f t="shared" si="1"/>
        <v>1464.6</v>
      </c>
      <c r="D103" s="145">
        <f t="shared" si="2"/>
        <v>1952.8000000000002</v>
      </c>
      <c r="E103" s="145">
        <f t="shared" si="3"/>
        <v>2441</v>
      </c>
      <c r="F103" s="145">
        <f t="shared" si="4"/>
        <v>2929.2</v>
      </c>
      <c r="G103" s="145">
        <f t="shared" si="5"/>
        <v>3417.3999999999996</v>
      </c>
      <c r="H103" s="145">
        <f t="shared" si="19"/>
        <v>3905.6000000000004</v>
      </c>
      <c r="I103" s="145">
        <f t="shared" si="6"/>
        <v>4393.8</v>
      </c>
      <c r="J103" s="383">
        <v>4882</v>
      </c>
      <c r="K103" s="145">
        <f t="shared" si="7"/>
        <v>5370.2000000000007</v>
      </c>
      <c r="L103" s="145">
        <f t="shared" si="8"/>
        <v>5858.4</v>
      </c>
      <c r="M103" s="145">
        <f t="shared" si="9"/>
        <v>6346.6</v>
      </c>
      <c r="N103" s="145">
        <f t="shared" si="10"/>
        <v>6834.7999999999993</v>
      </c>
      <c r="O103" s="145">
        <f t="shared" si="11"/>
        <v>7323</v>
      </c>
      <c r="P103" s="145">
        <f t="shared" si="76"/>
        <v>7811.2000000000007</v>
      </c>
      <c r="Q103" s="145">
        <f t="shared" si="77"/>
        <v>8299.4</v>
      </c>
      <c r="R103" s="145">
        <f t="shared" si="78"/>
        <v>8787.6</v>
      </c>
      <c r="S103" s="145">
        <f t="shared" si="69"/>
        <v>9275.7999999999993</v>
      </c>
      <c r="T103" s="145">
        <f t="shared" si="70"/>
        <v>9764</v>
      </c>
      <c r="U103" s="145">
        <f t="shared" si="71"/>
        <v>10252.200000000001</v>
      </c>
      <c r="V103" s="145">
        <f t="shared" si="72"/>
        <v>10740.400000000001</v>
      </c>
      <c r="W103" s="145">
        <f t="shared" si="73"/>
        <v>11228.599999999999</v>
      </c>
      <c r="X103" s="145">
        <f t="shared" si="74"/>
        <v>11716.8</v>
      </c>
      <c r="Y103" s="146">
        <f t="shared" si="75"/>
        <v>12205</v>
      </c>
      <c r="Z103" s="146">
        <f t="shared" si="75"/>
        <v>13425.500000000002</v>
      </c>
      <c r="AA103" s="146">
        <f t="shared" si="75"/>
        <v>14646</v>
      </c>
      <c r="AB103" s="146">
        <f t="shared" si="75"/>
        <v>15866.5</v>
      </c>
      <c r="AC103" s="146">
        <f t="shared" si="75"/>
        <v>17087</v>
      </c>
      <c r="AD103" s="146">
        <f t="shared" si="75"/>
        <v>18307.5</v>
      </c>
      <c r="AE103" s="277" t="s">
        <v>349</v>
      </c>
      <c r="AF103" s="278" t="s">
        <v>350</v>
      </c>
    </row>
    <row r="104" spans="1:32" ht="15.75" x14ac:dyDescent="0.25">
      <c r="A104" s="557"/>
      <c r="B104" s="189" t="s">
        <v>391</v>
      </c>
      <c r="C104" s="145">
        <f t="shared" si="1"/>
        <v>1464.6</v>
      </c>
      <c r="D104" s="145">
        <f t="shared" si="2"/>
        <v>1952.8000000000002</v>
      </c>
      <c r="E104" s="145">
        <f t="shared" si="3"/>
        <v>2441</v>
      </c>
      <c r="F104" s="145">
        <f t="shared" si="4"/>
        <v>2929.2</v>
      </c>
      <c r="G104" s="145">
        <f t="shared" si="5"/>
        <v>3417.3999999999996</v>
      </c>
      <c r="H104" s="145">
        <f t="shared" ref="H104:H113" si="79">J104*0.8</f>
        <v>3905.6000000000004</v>
      </c>
      <c r="I104" s="145">
        <f t="shared" si="6"/>
        <v>4393.8</v>
      </c>
      <c r="J104" s="383">
        <v>4882</v>
      </c>
      <c r="K104" s="145">
        <f t="shared" si="7"/>
        <v>5370.2000000000007</v>
      </c>
      <c r="L104" s="145">
        <f t="shared" si="8"/>
        <v>5858.4</v>
      </c>
      <c r="M104" s="145">
        <f t="shared" si="9"/>
        <v>6346.6</v>
      </c>
      <c r="N104" s="145">
        <f t="shared" si="10"/>
        <v>6834.7999999999993</v>
      </c>
      <c r="O104" s="145">
        <f t="shared" si="11"/>
        <v>7323</v>
      </c>
      <c r="P104" s="145">
        <f t="shared" si="76"/>
        <v>7811.2000000000007</v>
      </c>
      <c r="Q104" s="145">
        <f t="shared" si="77"/>
        <v>8299.4</v>
      </c>
      <c r="R104" s="145">
        <f t="shared" si="78"/>
        <v>8787.6</v>
      </c>
      <c r="S104" s="145">
        <f t="shared" si="69"/>
        <v>9275.7999999999993</v>
      </c>
      <c r="T104" s="145">
        <f t="shared" si="70"/>
        <v>9764</v>
      </c>
      <c r="U104" s="145">
        <f t="shared" si="71"/>
        <v>10252.200000000001</v>
      </c>
      <c r="V104" s="145">
        <f t="shared" si="72"/>
        <v>10740.400000000001</v>
      </c>
      <c r="W104" s="145">
        <f t="shared" si="73"/>
        <v>11228.599999999999</v>
      </c>
      <c r="X104" s="145">
        <f t="shared" si="74"/>
        <v>11716.8</v>
      </c>
      <c r="Y104" s="146">
        <f t="shared" si="75"/>
        <v>12205</v>
      </c>
      <c r="Z104" s="146">
        <f t="shared" si="75"/>
        <v>13425.500000000002</v>
      </c>
      <c r="AA104" s="146">
        <f t="shared" si="75"/>
        <v>14646</v>
      </c>
      <c r="AB104" s="146">
        <f t="shared" si="75"/>
        <v>15866.5</v>
      </c>
      <c r="AC104" s="146">
        <f t="shared" si="75"/>
        <v>17087</v>
      </c>
      <c r="AD104" s="146">
        <f t="shared" si="75"/>
        <v>18307.5</v>
      </c>
      <c r="AE104" s="277" t="s">
        <v>373</v>
      </c>
      <c r="AF104" s="278" t="s">
        <v>374</v>
      </c>
    </row>
    <row r="105" spans="1:32" ht="15.75" x14ac:dyDescent="0.25">
      <c r="A105" s="557"/>
      <c r="B105" s="156" t="s">
        <v>182</v>
      </c>
      <c r="C105" s="145">
        <f t="shared" si="1"/>
        <v>1464.6</v>
      </c>
      <c r="D105" s="145">
        <f t="shared" si="2"/>
        <v>1952.8000000000002</v>
      </c>
      <c r="E105" s="145">
        <f t="shared" si="3"/>
        <v>2441</v>
      </c>
      <c r="F105" s="145">
        <f t="shared" si="4"/>
        <v>2929.2</v>
      </c>
      <c r="G105" s="145">
        <f t="shared" si="5"/>
        <v>3417.3999999999996</v>
      </c>
      <c r="H105" s="145">
        <f t="shared" si="79"/>
        <v>3905.6000000000004</v>
      </c>
      <c r="I105" s="145">
        <f t="shared" si="6"/>
        <v>4393.8</v>
      </c>
      <c r="J105" s="383">
        <v>4882</v>
      </c>
      <c r="K105" s="145">
        <f t="shared" si="7"/>
        <v>5370.2000000000007</v>
      </c>
      <c r="L105" s="145">
        <f t="shared" si="8"/>
        <v>5858.4</v>
      </c>
      <c r="M105" s="145">
        <f t="shared" si="9"/>
        <v>6346.6</v>
      </c>
      <c r="N105" s="145">
        <f t="shared" si="10"/>
        <v>6834.7999999999993</v>
      </c>
      <c r="O105" s="145">
        <f t="shared" si="11"/>
        <v>7323</v>
      </c>
      <c r="P105" s="145">
        <f t="shared" si="76"/>
        <v>7811.2000000000007</v>
      </c>
      <c r="Q105" s="145">
        <f t="shared" si="77"/>
        <v>8299.4</v>
      </c>
      <c r="R105" s="145">
        <f t="shared" si="78"/>
        <v>8787.6</v>
      </c>
      <c r="S105" s="145">
        <f t="shared" si="69"/>
        <v>9275.7999999999993</v>
      </c>
      <c r="T105" s="145">
        <f t="shared" si="70"/>
        <v>9764</v>
      </c>
      <c r="U105" s="145">
        <f t="shared" si="71"/>
        <v>10252.200000000001</v>
      </c>
      <c r="V105" s="145">
        <f t="shared" si="72"/>
        <v>10740.400000000001</v>
      </c>
      <c r="W105" s="145">
        <f t="shared" si="73"/>
        <v>11228.599999999999</v>
      </c>
      <c r="X105" s="145">
        <f t="shared" si="74"/>
        <v>11716.8</v>
      </c>
      <c r="Y105" s="146">
        <f t="shared" si="75"/>
        <v>12205</v>
      </c>
      <c r="Z105" s="146">
        <f t="shared" si="75"/>
        <v>13425.500000000002</v>
      </c>
      <c r="AA105" s="146">
        <f t="shared" si="75"/>
        <v>14646</v>
      </c>
      <c r="AB105" s="146">
        <f t="shared" si="75"/>
        <v>15866.5</v>
      </c>
      <c r="AC105" s="146">
        <f t="shared" si="75"/>
        <v>17087</v>
      </c>
      <c r="AD105" s="146">
        <f t="shared" si="75"/>
        <v>18307.5</v>
      </c>
      <c r="AE105" s="277" t="s">
        <v>349</v>
      </c>
      <c r="AF105" s="278" t="s">
        <v>350</v>
      </c>
    </row>
    <row r="106" spans="1:32" ht="32.25" thickBot="1" x14ac:dyDescent="0.3">
      <c r="A106" s="542"/>
      <c r="B106" s="164" t="s">
        <v>396</v>
      </c>
      <c r="C106" s="131">
        <f t="shared" si="1"/>
        <v>1171.8</v>
      </c>
      <c r="D106" s="131">
        <f t="shared" si="2"/>
        <v>1562.4</v>
      </c>
      <c r="E106" s="131">
        <f t="shared" si="3"/>
        <v>1953</v>
      </c>
      <c r="F106" s="131">
        <f t="shared" si="4"/>
        <v>2343.6</v>
      </c>
      <c r="G106" s="131">
        <f t="shared" si="5"/>
        <v>2734.2</v>
      </c>
      <c r="H106" s="131">
        <f t="shared" si="79"/>
        <v>3124.8</v>
      </c>
      <c r="I106" s="131">
        <f t="shared" si="6"/>
        <v>3515.4</v>
      </c>
      <c r="J106" s="145">
        <v>3906</v>
      </c>
      <c r="K106" s="131">
        <f t="shared" si="7"/>
        <v>4296.6000000000004</v>
      </c>
      <c r="L106" s="131">
        <f t="shared" si="8"/>
        <v>4687.2</v>
      </c>
      <c r="M106" s="131">
        <f t="shared" si="9"/>
        <v>5077.8</v>
      </c>
      <c r="N106" s="131">
        <f t="shared" si="10"/>
        <v>5468.4</v>
      </c>
      <c r="O106" s="131">
        <f t="shared" si="11"/>
        <v>5859</v>
      </c>
      <c r="P106" s="131">
        <f t="shared" si="66"/>
        <v>6249.6</v>
      </c>
      <c r="Q106" s="131">
        <f t="shared" si="67"/>
        <v>6640.2</v>
      </c>
      <c r="R106" s="131">
        <f t="shared" si="68"/>
        <v>7030.8</v>
      </c>
      <c r="S106" s="131">
        <f t="shared" si="69"/>
        <v>7421.4</v>
      </c>
      <c r="T106" s="131">
        <f t="shared" si="70"/>
        <v>7812</v>
      </c>
      <c r="U106" s="131">
        <f t="shared" si="71"/>
        <v>8202.6</v>
      </c>
      <c r="V106" s="131">
        <f t="shared" si="72"/>
        <v>8593.2000000000007</v>
      </c>
      <c r="W106" s="131">
        <f t="shared" si="73"/>
        <v>8983.7999999999993</v>
      </c>
      <c r="X106" s="131">
        <f t="shared" si="74"/>
        <v>9374.4</v>
      </c>
      <c r="Y106" s="132">
        <f t="shared" si="75"/>
        <v>9765</v>
      </c>
      <c r="Z106" s="132">
        <f t="shared" si="75"/>
        <v>10741.5</v>
      </c>
      <c r="AA106" s="132">
        <f t="shared" si="75"/>
        <v>11718</v>
      </c>
      <c r="AB106" s="132">
        <f t="shared" si="75"/>
        <v>12694.5</v>
      </c>
      <c r="AC106" s="132">
        <f t="shared" si="75"/>
        <v>13671</v>
      </c>
      <c r="AD106" s="132">
        <f t="shared" si="75"/>
        <v>14647.5</v>
      </c>
      <c r="AE106" s="279" t="s">
        <v>75</v>
      </c>
      <c r="AF106" s="280" t="s">
        <v>350</v>
      </c>
    </row>
    <row r="107" spans="1:32" ht="31.5" x14ac:dyDescent="0.25">
      <c r="A107" s="664">
        <v>7</v>
      </c>
      <c r="B107" s="186" t="s">
        <v>183</v>
      </c>
      <c r="C107" s="140">
        <f t="shared" si="1"/>
        <v>1341</v>
      </c>
      <c r="D107" s="140">
        <f t="shared" si="2"/>
        <v>1788</v>
      </c>
      <c r="E107" s="140">
        <f t="shared" si="3"/>
        <v>2235</v>
      </c>
      <c r="F107" s="140">
        <f t="shared" si="4"/>
        <v>2682</v>
      </c>
      <c r="G107" s="140">
        <f t="shared" si="5"/>
        <v>3129</v>
      </c>
      <c r="H107" s="140">
        <f t="shared" si="79"/>
        <v>3576</v>
      </c>
      <c r="I107" s="140">
        <f t="shared" si="6"/>
        <v>4023</v>
      </c>
      <c r="J107" s="140">
        <v>4470</v>
      </c>
      <c r="K107" s="140">
        <f t="shared" si="7"/>
        <v>4917</v>
      </c>
      <c r="L107" s="140">
        <f t="shared" si="8"/>
        <v>5364</v>
      </c>
      <c r="M107" s="140">
        <f t="shared" si="9"/>
        <v>5811</v>
      </c>
      <c r="N107" s="140">
        <f t="shared" si="10"/>
        <v>6258</v>
      </c>
      <c r="O107" s="140">
        <f t="shared" si="11"/>
        <v>6705</v>
      </c>
      <c r="P107" s="140">
        <f t="shared" si="66"/>
        <v>7152</v>
      </c>
      <c r="Q107" s="140">
        <f t="shared" si="67"/>
        <v>7599</v>
      </c>
      <c r="R107" s="140">
        <f t="shared" si="68"/>
        <v>8046</v>
      </c>
      <c r="S107" s="140">
        <f t="shared" si="69"/>
        <v>8493</v>
      </c>
      <c r="T107" s="140">
        <f t="shared" si="70"/>
        <v>8940</v>
      </c>
      <c r="U107" s="140">
        <f t="shared" si="71"/>
        <v>9387</v>
      </c>
      <c r="V107" s="140">
        <f t="shared" si="72"/>
        <v>9834</v>
      </c>
      <c r="W107" s="140">
        <f>J107*2.3</f>
        <v>10281</v>
      </c>
      <c r="X107" s="140">
        <f t="shared" si="74"/>
        <v>10728</v>
      </c>
      <c r="Y107" s="141">
        <f t="shared" si="75"/>
        <v>11175</v>
      </c>
      <c r="Z107" s="141">
        <f t="shared" si="75"/>
        <v>12292.5</v>
      </c>
      <c r="AA107" s="141">
        <f t="shared" si="75"/>
        <v>13410</v>
      </c>
      <c r="AB107" s="141">
        <f t="shared" si="75"/>
        <v>14527.5</v>
      </c>
      <c r="AC107" s="141">
        <f t="shared" si="75"/>
        <v>15645</v>
      </c>
      <c r="AD107" s="141">
        <f t="shared" si="75"/>
        <v>16762.5</v>
      </c>
      <c r="AE107" s="275" t="s">
        <v>308</v>
      </c>
      <c r="AF107" s="276" t="s">
        <v>353</v>
      </c>
    </row>
    <row r="108" spans="1:32" ht="31.5" x14ac:dyDescent="0.25">
      <c r="A108" s="561"/>
      <c r="B108" s="189" t="s">
        <v>184</v>
      </c>
      <c r="C108" s="145">
        <f t="shared" si="1"/>
        <v>1341</v>
      </c>
      <c r="D108" s="145">
        <f t="shared" si="2"/>
        <v>1788</v>
      </c>
      <c r="E108" s="145">
        <f t="shared" si="3"/>
        <v>2235</v>
      </c>
      <c r="F108" s="145">
        <f t="shared" si="4"/>
        <v>2682</v>
      </c>
      <c r="G108" s="145">
        <f t="shared" si="5"/>
        <v>3129</v>
      </c>
      <c r="H108" s="145">
        <f t="shared" si="79"/>
        <v>3576</v>
      </c>
      <c r="I108" s="145">
        <f t="shared" si="6"/>
        <v>4023</v>
      </c>
      <c r="J108" s="145">
        <v>4470</v>
      </c>
      <c r="K108" s="145">
        <f t="shared" si="7"/>
        <v>4917</v>
      </c>
      <c r="L108" s="145">
        <f t="shared" si="8"/>
        <v>5364</v>
      </c>
      <c r="M108" s="145">
        <f t="shared" si="9"/>
        <v>5811</v>
      </c>
      <c r="N108" s="145">
        <f t="shared" si="10"/>
        <v>6258</v>
      </c>
      <c r="O108" s="145">
        <f t="shared" si="11"/>
        <v>6705</v>
      </c>
      <c r="P108" s="145">
        <f t="shared" si="66"/>
        <v>7152</v>
      </c>
      <c r="Q108" s="145">
        <f t="shared" si="67"/>
        <v>7599</v>
      </c>
      <c r="R108" s="145">
        <f t="shared" si="68"/>
        <v>8046</v>
      </c>
      <c r="S108" s="145">
        <f t="shared" si="69"/>
        <v>8493</v>
      </c>
      <c r="T108" s="145">
        <f t="shared" si="70"/>
        <v>8940</v>
      </c>
      <c r="U108" s="145">
        <f t="shared" si="71"/>
        <v>9387</v>
      </c>
      <c r="V108" s="145">
        <f t="shared" si="72"/>
        <v>9834</v>
      </c>
      <c r="W108" s="145">
        <f t="shared" si="73"/>
        <v>10281</v>
      </c>
      <c r="X108" s="145">
        <f t="shared" si="74"/>
        <v>10728</v>
      </c>
      <c r="Y108" s="146">
        <f t="shared" si="75"/>
        <v>11175</v>
      </c>
      <c r="Z108" s="146">
        <f t="shared" si="75"/>
        <v>12292.5</v>
      </c>
      <c r="AA108" s="146">
        <f t="shared" si="75"/>
        <v>13410</v>
      </c>
      <c r="AB108" s="146">
        <f t="shared" si="75"/>
        <v>14527.5</v>
      </c>
      <c r="AC108" s="146">
        <f t="shared" si="75"/>
        <v>15645</v>
      </c>
      <c r="AD108" s="146">
        <f t="shared" si="75"/>
        <v>16762.5</v>
      </c>
      <c r="AE108" s="277" t="s">
        <v>308</v>
      </c>
      <c r="AF108" s="278" t="s">
        <v>392</v>
      </c>
    </row>
    <row r="109" spans="1:32" ht="15.75" x14ac:dyDescent="0.25">
      <c r="A109" s="561"/>
      <c r="B109" s="189" t="s">
        <v>165</v>
      </c>
      <c r="C109" s="145">
        <f t="shared" si="1"/>
        <v>1676.3999999999999</v>
      </c>
      <c r="D109" s="145">
        <f t="shared" si="2"/>
        <v>2235.2000000000003</v>
      </c>
      <c r="E109" s="145">
        <f t="shared" si="3"/>
        <v>2794</v>
      </c>
      <c r="F109" s="145">
        <f t="shared" si="4"/>
        <v>3352.7999999999997</v>
      </c>
      <c r="G109" s="145">
        <f t="shared" si="5"/>
        <v>3911.6</v>
      </c>
      <c r="H109" s="145">
        <f t="shared" si="79"/>
        <v>4470.4000000000005</v>
      </c>
      <c r="I109" s="145">
        <f t="shared" si="6"/>
        <v>5029.2</v>
      </c>
      <c r="J109" s="145">
        <v>5588</v>
      </c>
      <c r="K109" s="145">
        <f t="shared" si="7"/>
        <v>6146.8</v>
      </c>
      <c r="L109" s="145">
        <f t="shared" si="8"/>
        <v>6705.5999999999995</v>
      </c>
      <c r="M109" s="145">
        <f t="shared" si="9"/>
        <v>7264.4000000000005</v>
      </c>
      <c r="N109" s="145">
        <f t="shared" si="10"/>
        <v>7823.2</v>
      </c>
      <c r="O109" s="145">
        <f t="shared" si="11"/>
        <v>8382</v>
      </c>
      <c r="P109" s="145">
        <f t="shared" si="66"/>
        <v>8940.8000000000011</v>
      </c>
      <c r="Q109" s="145">
        <f t="shared" si="67"/>
        <v>9499.6</v>
      </c>
      <c r="R109" s="145">
        <f t="shared" si="68"/>
        <v>10058.4</v>
      </c>
      <c r="S109" s="145">
        <f t="shared" si="69"/>
        <v>10617.199999999999</v>
      </c>
      <c r="T109" s="145">
        <f t="shared" si="70"/>
        <v>11176</v>
      </c>
      <c r="U109" s="145">
        <f t="shared" si="71"/>
        <v>11734.800000000001</v>
      </c>
      <c r="V109" s="145">
        <f t="shared" si="72"/>
        <v>12293.6</v>
      </c>
      <c r="W109" s="145">
        <f t="shared" si="73"/>
        <v>12852.4</v>
      </c>
      <c r="X109" s="145">
        <f t="shared" si="74"/>
        <v>13411.199999999999</v>
      </c>
      <c r="Y109" s="146">
        <f t="shared" si="75"/>
        <v>13970</v>
      </c>
      <c r="Z109" s="146">
        <f t="shared" si="75"/>
        <v>15367</v>
      </c>
      <c r="AA109" s="146">
        <f t="shared" si="75"/>
        <v>16764</v>
      </c>
      <c r="AB109" s="146">
        <f t="shared" si="75"/>
        <v>18161</v>
      </c>
      <c r="AC109" s="146">
        <f t="shared" si="75"/>
        <v>19558</v>
      </c>
      <c r="AD109" s="146">
        <f t="shared" si="75"/>
        <v>20955</v>
      </c>
      <c r="AE109" s="277" t="s">
        <v>352</v>
      </c>
      <c r="AF109" s="278" t="s">
        <v>353</v>
      </c>
    </row>
    <row r="110" spans="1:32" ht="31.5" x14ac:dyDescent="0.25">
      <c r="A110" s="561"/>
      <c r="B110" s="189" t="s">
        <v>393</v>
      </c>
      <c r="C110" s="145">
        <f t="shared" si="1"/>
        <v>1341</v>
      </c>
      <c r="D110" s="145">
        <f t="shared" si="2"/>
        <v>1788</v>
      </c>
      <c r="E110" s="145">
        <f t="shared" si="3"/>
        <v>2235</v>
      </c>
      <c r="F110" s="145">
        <f t="shared" si="4"/>
        <v>2682</v>
      </c>
      <c r="G110" s="145">
        <f t="shared" si="5"/>
        <v>3129</v>
      </c>
      <c r="H110" s="145">
        <f t="shared" si="79"/>
        <v>3576</v>
      </c>
      <c r="I110" s="145">
        <f t="shared" si="6"/>
        <v>4023</v>
      </c>
      <c r="J110" s="145">
        <v>4470</v>
      </c>
      <c r="K110" s="145">
        <f t="shared" si="7"/>
        <v>4917</v>
      </c>
      <c r="L110" s="145">
        <f t="shared" si="8"/>
        <v>5364</v>
      </c>
      <c r="M110" s="145">
        <f t="shared" si="9"/>
        <v>5811</v>
      </c>
      <c r="N110" s="145">
        <f t="shared" si="10"/>
        <v>6258</v>
      </c>
      <c r="O110" s="145">
        <f t="shared" si="11"/>
        <v>6705</v>
      </c>
      <c r="P110" s="145">
        <f t="shared" si="66"/>
        <v>7152</v>
      </c>
      <c r="Q110" s="145">
        <f t="shared" si="67"/>
        <v>7599</v>
      </c>
      <c r="R110" s="145">
        <f t="shared" si="68"/>
        <v>8046</v>
      </c>
      <c r="S110" s="145">
        <f t="shared" si="69"/>
        <v>8493</v>
      </c>
      <c r="T110" s="145">
        <f t="shared" si="70"/>
        <v>8940</v>
      </c>
      <c r="U110" s="145">
        <f t="shared" si="71"/>
        <v>9387</v>
      </c>
      <c r="V110" s="145">
        <f t="shared" si="72"/>
        <v>9834</v>
      </c>
      <c r="W110" s="145">
        <f>J110*2.3</f>
        <v>10281</v>
      </c>
      <c r="X110" s="145">
        <f t="shared" si="74"/>
        <v>10728</v>
      </c>
      <c r="Y110" s="146">
        <f t="shared" si="75"/>
        <v>11175</v>
      </c>
      <c r="Z110" s="146">
        <f t="shared" si="75"/>
        <v>12292.5</v>
      </c>
      <c r="AA110" s="146">
        <f t="shared" si="75"/>
        <v>13410</v>
      </c>
      <c r="AB110" s="146">
        <f t="shared" si="75"/>
        <v>14527.5</v>
      </c>
      <c r="AC110" s="146">
        <f t="shared" si="75"/>
        <v>15645</v>
      </c>
      <c r="AD110" s="146">
        <f t="shared" si="75"/>
        <v>16762.5</v>
      </c>
      <c r="AE110" s="277" t="s">
        <v>75</v>
      </c>
      <c r="AF110" s="278" t="s">
        <v>374</v>
      </c>
    </row>
    <row r="111" spans="1:32" ht="32.25" thickBot="1" x14ac:dyDescent="0.3">
      <c r="A111" s="665"/>
      <c r="B111" s="192" t="s">
        <v>394</v>
      </c>
      <c r="C111" s="131">
        <f t="shared" si="1"/>
        <v>1341</v>
      </c>
      <c r="D111" s="131">
        <f t="shared" si="2"/>
        <v>1788</v>
      </c>
      <c r="E111" s="131">
        <f t="shared" si="3"/>
        <v>2235</v>
      </c>
      <c r="F111" s="131">
        <f t="shared" si="4"/>
        <v>2682</v>
      </c>
      <c r="G111" s="131">
        <f t="shared" si="5"/>
        <v>3129</v>
      </c>
      <c r="H111" s="131">
        <f t="shared" si="79"/>
        <v>3576</v>
      </c>
      <c r="I111" s="131">
        <f t="shared" si="6"/>
        <v>4023</v>
      </c>
      <c r="J111" s="131">
        <v>4470</v>
      </c>
      <c r="K111" s="131">
        <f t="shared" si="7"/>
        <v>4917</v>
      </c>
      <c r="L111" s="131">
        <f t="shared" si="8"/>
        <v>5364</v>
      </c>
      <c r="M111" s="131">
        <f t="shared" si="9"/>
        <v>5811</v>
      </c>
      <c r="N111" s="131">
        <f t="shared" si="10"/>
        <v>6258</v>
      </c>
      <c r="O111" s="131">
        <f t="shared" si="11"/>
        <v>6705</v>
      </c>
      <c r="P111" s="131">
        <f t="shared" si="66"/>
        <v>7152</v>
      </c>
      <c r="Q111" s="131">
        <f t="shared" si="67"/>
        <v>7599</v>
      </c>
      <c r="R111" s="131">
        <f t="shared" si="68"/>
        <v>8046</v>
      </c>
      <c r="S111" s="131">
        <f t="shared" si="69"/>
        <v>8493</v>
      </c>
      <c r="T111" s="131">
        <f t="shared" si="70"/>
        <v>8940</v>
      </c>
      <c r="U111" s="131">
        <f t="shared" si="71"/>
        <v>9387</v>
      </c>
      <c r="V111" s="131">
        <f t="shared" si="72"/>
        <v>9834</v>
      </c>
      <c r="W111" s="131">
        <f t="shared" si="73"/>
        <v>10281</v>
      </c>
      <c r="X111" s="131">
        <f>J111*2.4</f>
        <v>10728</v>
      </c>
      <c r="Y111" s="132">
        <f t="shared" si="75"/>
        <v>11175</v>
      </c>
      <c r="Z111" s="132">
        <f t="shared" si="75"/>
        <v>12292.5</v>
      </c>
      <c r="AA111" s="132">
        <f t="shared" si="75"/>
        <v>13410</v>
      </c>
      <c r="AB111" s="132">
        <f t="shared" si="75"/>
        <v>14527.5</v>
      </c>
      <c r="AC111" s="132">
        <f t="shared" si="75"/>
        <v>15645</v>
      </c>
      <c r="AD111" s="132">
        <f t="shared" si="75"/>
        <v>16762.5</v>
      </c>
      <c r="AE111" s="279" t="s">
        <v>308</v>
      </c>
      <c r="AF111" s="280" t="s">
        <v>374</v>
      </c>
    </row>
    <row r="112" spans="1:32" ht="31.5" x14ac:dyDescent="0.25">
      <c r="A112" s="541">
        <v>8</v>
      </c>
      <c r="B112" s="186" t="s">
        <v>186</v>
      </c>
      <c r="C112" s="140">
        <f t="shared" si="1"/>
        <v>1657.2</v>
      </c>
      <c r="D112" s="140">
        <f t="shared" si="2"/>
        <v>2209.6</v>
      </c>
      <c r="E112" s="140">
        <f t="shared" si="3"/>
        <v>2762</v>
      </c>
      <c r="F112" s="140">
        <f t="shared" si="4"/>
        <v>3314.4</v>
      </c>
      <c r="G112" s="140">
        <f t="shared" si="5"/>
        <v>3866.7999999999997</v>
      </c>
      <c r="H112" s="140">
        <f t="shared" si="79"/>
        <v>4419.2</v>
      </c>
      <c r="I112" s="140">
        <f t="shared" si="6"/>
        <v>4971.6000000000004</v>
      </c>
      <c r="J112" s="140">
        <v>5524</v>
      </c>
      <c r="K112" s="140">
        <f t="shared" si="7"/>
        <v>6076.4000000000005</v>
      </c>
      <c r="L112" s="140">
        <f t="shared" si="8"/>
        <v>6628.8</v>
      </c>
      <c r="M112" s="140">
        <f t="shared" si="9"/>
        <v>7181.2</v>
      </c>
      <c r="N112" s="140">
        <f t="shared" si="10"/>
        <v>7733.5999999999995</v>
      </c>
      <c r="O112" s="140">
        <f t="shared" si="11"/>
        <v>8286</v>
      </c>
      <c r="P112" s="140">
        <f t="shared" si="66"/>
        <v>8838.4</v>
      </c>
      <c r="Q112" s="140">
        <f t="shared" si="67"/>
        <v>9390.7999999999993</v>
      </c>
      <c r="R112" s="140">
        <f t="shared" si="68"/>
        <v>9943.2000000000007</v>
      </c>
      <c r="S112" s="140">
        <f t="shared" si="69"/>
        <v>10495.6</v>
      </c>
      <c r="T112" s="140">
        <f t="shared" si="70"/>
        <v>11048</v>
      </c>
      <c r="U112" s="140">
        <f t="shared" si="71"/>
        <v>11600.4</v>
      </c>
      <c r="V112" s="140">
        <f t="shared" si="72"/>
        <v>12152.800000000001</v>
      </c>
      <c r="W112" s="140">
        <f t="shared" si="73"/>
        <v>12705.199999999999</v>
      </c>
      <c r="X112" s="140">
        <f>J112*2.4</f>
        <v>13257.6</v>
      </c>
      <c r="Y112" s="141">
        <f t="shared" si="75"/>
        <v>13810</v>
      </c>
      <c r="Z112" s="141">
        <f t="shared" si="75"/>
        <v>15191.000000000002</v>
      </c>
      <c r="AA112" s="141">
        <f t="shared" si="75"/>
        <v>16572</v>
      </c>
      <c r="AB112" s="141">
        <f t="shared" si="75"/>
        <v>17953</v>
      </c>
      <c r="AC112" s="141">
        <f t="shared" si="75"/>
        <v>19334</v>
      </c>
      <c r="AD112" s="141">
        <f t="shared" si="75"/>
        <v>20715</v>
      </c>
      <c r="AE112" s="275" t="s">
        <v>308</v>
      </c>
      <c r="AF112" s="276" t="s">
        <v>353</v>
      </c>
    </row>
    <row r="113" spans="1:32" ht="32.25" thickBot="1" x14ac:dyDescent="0.3">
      <c r="A113" s="542"/>
      <c r="B113" s="192" t="s">
        <v>339</v>
      </c>
      <c r="C113" s="131">
        <f t="shared" si="1"/>
        <v>1657.2</v>
      </c>
      <c r="D113" s="131">
        <f t="shared" si="2"/>
        <v>2209.6</v>
      </c>
      <c r="E113" s="131">
        <f t="shared" si="3"/>
        <v>2762</v>
      </c>
      <c r="F113" s="131">
        <f t="shared" si="4"/>
        <v>3314.4</v>
      </c>
      <c r="G113" s="131">
        <f t="shared" si="5"/>
        <v>3866.7999999999997</v>
      </c>
      <c r="H113" s="131">
        <f t="shared" si="79"/>
        <v>4419.2</v>
      </c>
      <c r="I113" s="131">
        <f t="shared" si="6"/>
        <v>4971.6000000000004</v>
      </c>
      <c r="J113" s="131">
        <v>5524</v>
      </c>
      <c r="K113" s="131">
        <f t="shared" si="7"/>
        <v>6076.4000000000005</v>
      </c>
      <c r="L113" s="131">
        <f t="shared" si="8"/>
        <v>6628.8</v>
      </c>
      <c r="M113" s="131">
        <f t="shared" si="9"/>
        <v>7181.2</v>
      </c>
      <c r="N113" s="131">
        <f t="shared" si="10"/>
        <v>7733.5999999999995</v>
      </c>
      <c r="O113" s="131">
        <f t="shared" si="11"/>
        <v>8286</v>
      </c>
      <c r="P113" s="131">
        <f t="shared" si="66"/>
        <v>8838.4</v>
      </c>
      <c r="Q113" s="131">
        <f t="shared" si="67"/>
        <v>9390.7999999999993</v>
      </c>
      <c r="R113" s="131">
        <f t="shared" si="68"/>
        <v>9943.2000000000007</v>
      </c>
      <c r="S113" s="131">
        <f t="shared" si="69"/>
        <v>10495.6</v>
      </c>
      <c r="T113" s="131">
        <f t="shared" si="70"/>
        <v>11048</v>
      </c>
      <c r="U113" s="131">
        <f t="shared" si="71"/>
        <v>11600.4</v>
      </c>
      <c r="V113" s="131">
        <f t="shared" si="72"/>
        <v>12152.800000000001</v>
      </c>
      <c r="W113" s="131">
        <f t="shared" si="73"/>
        <v>12705.199999999999</v>
      </c>
      <c r="X113" s="131">
        <f t="shared" si="74"/>
        <v>13257.6</v>
      </c>
      <c r="Y113" s="132">
        <f>J113*2.5</f>
        <v>13810</v>
      </c>
      <c r="Z113" s="132">
        <f t="shared" ref="Z113:AD113" si="80">K113*2.5</f>
        <v>15191.000000000002</v>
      </c>
      <c r="AA113" s="132">
        <f t="shared" si="80"/>
        <v>16572</v>
      </c>
      <c r="AB113" s="132">
        <f t="shared" si="80"/>
        <v>17953</v>
      </c>
      <c r="AC113" s="132">
        <f t="shared" si="80"/>
        <v>19334</v>
      </c>
      <c r="AD113" s="132">
        <f t="shared" si="80"/>
        <v>20715</v>
      </c>
      <c r="AE113" s="279" t="s">
        <v>75</v>
      </c>
      <c r="AF113" s="280" t="s">
        <v>374</v>
      </c>
    </row>
    <row r="114" spans="1:32" s="379" customFormat="1" ht="15.75" x14ac:dyDescent="0.25">
      <c r="A114" s="381"/>
      <c r="B114" s="365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81"/>
      <c r="AA114" s="381"/>
      <c r="AB114" s="381"/>
      <c r="AC114" s="381"/>
      <c r="AD114" s="381"/>
      <c r="AE114" s="366"/>
      <c r="AF114" s="366"/>
    </row>
    <row r="115" spans="1:32" s="379" customFormat="1" x14ac:dyDescent="0.25">
      <c r="A115" s="381"/>
      <c r="B115" s="26" t="s">
        <v>423</v>
      </c>
      <c r="C115" s="37"/>
      <c r="D115" s="32"/>
      <c r="E115" s="38"/>
      <c r="F115" s="38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6"/>
      <c r="AF115" s="366"/>
    </row>
    <row r="116" spans="1:32" s="290" customFormat="1" ht="15.75" thickBot="1" x14ac:dyDescent="0.3">
      <c r="A116" s="298"/>
      <c r="B116" s="26" t="s">
        <v>420</v>
      </c>
      <c r="C116" s="37"/>
      <c r="D116" s="32"/>
      <c r="E116" s="38"/>
      <c r="F116" s="3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366"/>
      <c r="AF116" s="366"/>
    </row>
    <row r="117" spans="1:32" ht="21" x14ac:dyDescent="0.25">
      <c r="A117" s="113"/>
      <c r="B117" s="193" t="s">
        <v>340</v>
      </c>
      <c r="C117" s="194"/>
      <c r="D117" s="195"/>
      <c r="E117" s="195"/>
      <c r="F117" s="195"/>
      <c r="G117" s="195"/>
      <c r="H117" s="195"/>
      <c r="I117" s="196"/>
      <c r="J117" s="196"/>
      <c r="K117" s="197"/>
      <c r="L117" s="196"/>
      <c r="M117" s="196"/>
      <c r="N117" s="196"/>
      <c r="O117" s="196"/>
      <c r="P117" s="196"/>
      <c r="Q117" s="198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</row>
    <row r="118" spans="1:32" ht="18.75" x14ac:dyDescent="0.3">
      <c r="A118" s="113"/>
      <c r="B118" s="199" t="s">
        <v>341</v>
      </c>
      <c r="C118" s="200"/>
      <c r="D118" s="201"/>
      <c r="E118" s="201"/>
      <c r="F118" s="201"/>
      <c r="G118" s="201"/>
      <c r="H118" s="114"/>
      <c r="I118" s="201" t="s">
        <v>342</v>
      </c>
      <c r="J118" s="202"/>
      <c r="K118" s="202"/>
      <c r="L118" s="202"/>
      <c r="M118" s="202"/>
      <c r="N118" s="202"/>
      <c r="O118" s="202"/>
      <c r="P118" s="114"/>
      <c r="Q118" s="20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</row>
    <row r="119" spans="1:32" ht="15.75" thickBot="1" x14ac:dyDescent="0.3">
      <c r="A119" s="113"/>
      <c r="B119" s="204" t="s">
        <v>343</v>
      </c>
      <c r="C119" s="205"/>
      <c r="D119" s="206"/>
      <c r="E119" s="206"/>
      <c r="F119" s="206"/>
      <c r="G119" s="206"/>
      <c r="H119" s="206"/>
      <c r="I119" s="207"/>
      <c r="J119" s="207"/>
      <c r="K119" s="207"/>
      <c r="L119" s="207"/>
      <c r="M119" s="207"/>
      <c r="N119" s="207"/>
      <c r="O119" s="207"/>
      <c r="P119" s="207"/>
      <c r="Q119" s="208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</row>
    <row r="120" spans="1:32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</row>
    <row r="121" spans="1:32" ht="15.75" x14ac:dyDescent="0.25">
      <c r="A121" s="11"/>
      <c r="B121" s="115" t="s">
        <v>101</v>
      </c>
      <c r="C121" s="661" t="s">
        <v>102</v>
      </c>
      <c r="D121" s="662"/>
      <c r="E121" s="663"/>
      <c r="F121" s="661" t="s">
        <v>103</v>
      </c>
      <c r="G121" s="662"/>
      <c r="H121" s="662"/>
      <c r="I121" s="663"/>
      <c r="J121" s="666" t="s">
        <v>104</v>
      </c>
      <c r="K121" s="667"/>
      <c r="L121" s="667"/>
      <c r="M121" s="668"/>
      <c r="N121" s="594" t="s">
        <v>124</v>
      </c>
      <c r="O121" s="595"/>
      <c r="P121" s="595"/>
      <c r="Q121" s="596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</row>
    <row r="122" spans="1:32" ht="18.75" x14ac:dyDescent="0.3">
      <c r="A122" s="50"/>
      <c r="B122" s="115" t="s">
        <v>118</v>
      </c>
      <c r="C122" s="661" t="s">
        <v>113</v>
      </c>
      <c r="D122" s="662"/>
      <c r="E122" s="663"/>
      <c r="F122" s="661" t="s">
        <v>114</v>
      </c>
      <c r="G122" s="662"/>
      <c r="H122" s="662"/>
      <c r="I122" s="663"/>
      <c r="J122" s="661" t="s">
        <v>114</v>
      </c>
      <c r="K122" s="662"/>
      <c r="L122" s="662"/>
      <c r="M122" s="663"/>
      <c r="N122" s="607">
        <v>270</v>
      </c>
      <c r="O122" s="608"/>
      <c r="P122" s="608"/>
      <c r="Q122" s="609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</row>
    <row r="123" spans="1:32" x14ac:dyDescent="0.25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</row>
  </sheetData>
  <mergeCells count="61">
    <mergeCell ref="A1:V1"/>
    <mergeCell ref="Q2:R2"/>
    <mergeCell ref="B3:R3"/>
    <mergeCell ref="A4:A5"/>
    <mergeCell ref="B4:B5"/>
    <mergeCell ref="C4:AD4"/>
    <mergeCell ref="K77:K78"/>
    <mergeCell ref="A7:A15"/>
    <mergeCell ref="A84:A99"/>
    <mergeCell ref="A100:A106"/>
    <mergeCell ref="F77:F78"/>
    <mergeCell ref="G77:G78"/>
    <mergeCell ref="H77:H78"/>
    <mergeCell ref="I77:I78"/>
    <mergeCell ref="A68:A80"/>
    <mergeCell ref="B77:B78"/>
    <mergeCell ref="C77:C78"/>
    <mergeCell ref="D77:D78"/>
    <mergeCell ref="E77:E78"/>
    <mergeCell ref="J77:J78"/>
    <mergeCell ref="A33:A66"/>
    <mergeCell ref="AE4:AF4"/>
    <mergeCell ref="A16:A32"/>
    <mergeCell ref="B29:B30"/>
    <mergeCell ref="AE29:AE30"/>
    <mergeCell ref="AF29:AF30"/>
    <mergeCell ref="L77:L78"/>
    <mergeCell ref="M77:M78"/>
    <mergeCell ref="N77:N78"/>
    <mergeCell ref="O77:O78"/>
    <mergeCell ref="P77:P78"/>
    <mergeCell ref="Z77:Z78"/>
    <mergeCell ref="Q77:Q78"/>
    <mergeCell ref="R77:R78"/>
    <mergeCell ref="S77:S78"/>
    <mergeCell ref="T77:T78"/>
    <mergeCell ref="U77:U78"/>
    <mergeCell ref="A107:A111"/>
    <mergeCell ref="A112:A113"/>
    <mergeCell ref="AF77:AF78"/>
    <mergeCell ref="A81:AA81"/>
    <mergeCell ref="B82:B83"/>
    <mergeCell ref="C82:AD82"/>
    <mergeCell ref="AE82:AF82"/>
    <mergeCell ref="AA77:AA78"/>
    <mergeCell ref="AB77:AB78"/>
    <mergeCell ref="AC77:AC78"/>
    <mergeCell ref="AD77:AD78"/>
    <mergeCell ref="AE77:AE78"/>
    <mergeCell ref="V77:V78"/>
    <mergeCell ref="W77:W78"/>
    <mergeCell ref="X77:X78"/>
    <mergeCell ref="Y77:Y78"/>
    <mergeCell ref="C121:E121"/>
    <mergeCell ref="C122:E122"/>
    <mergeCell ref="F122:I122"/>
    <mergeCell ref="F121:I121"/>
    <mergeCell ref="N122:Q122"/>
    <mergeCell ref="N121:Q121"/>
    <mergeCell ref="J122:M122"/>
    <mergeCell ref="J121:M121"/>
  </mergeCells>
  <pageMargins left="0.25" right="0.25" top="0.75" bottom="0.75" header="0.3" footer="0.3"/>
  <pageSetup paperSize="9" scale="44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4"/>
  <sheetViews>
    <sheetView zoomScale="90" zoomScaleNormal="90" workbookViewId="0">
      <selection activeCell="K17" sqref="K17"/>
    </sheetView>
  </sheetViews>
  <sheetFormatPr defaultRowHeight="15" x14ac:dyDescent="0.25"/>
  <cols>
    <col min="1" max="1" width="6.140625" customWidth="1"/>
    <col min="2" max="2" width="17.5703125" customWidth="1"/>
  </cols>
  <sheetData>
    <row r="1" spans="1:26" ht="18" x14ac:dyDescent="0.25">
      <c r="A1" s="530" t="s">
        <v>214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22"/>
      <c r="X1" s="22"/>
    </row>
    <row r="2" spans="1:26" ht="21" x14ac:dyDescent="0.35">
      <c r="U2" s="531"/>
      <c r="V2" s="531"/>
    </row>
    <row r="3" spans="1:26" ht="16.5" thickBot="1" x14ac:dyDescent="0.3">
      <c r="B3" s="630" t="s">
        <v>413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</row>
    <row r="4" spans="1:26" ht="16.5" thickBot="1" x14ac:dyDescent="0.3">
      <c r="A4" s="565"/>
      <c r="B4" s="534" t="s">
        <v>21</v>
      </c>
      <c r="C4" s="679" t="s">
        <v>22</v>
      </c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  <c r="S4" s="680"/>
      <c r="T4" s="680"/>
      <c r="U4" s="680"/>
      <c r="V4" s="680"/>
      <c r="W4" s="681"/>
      <c r="X4" s="290"/>
      <c r="Y4" s="290"/>
      <c r="Z4" s="290"/>
    </row>
    <row r="5" spans="1:26" ht="15" customHeight="1" thickBot="1" x14ac:dyDescent="0.3">
      <c r="A5" s="682"/>
      <c r="B5" s="683"/>
      <c r="C5" s="301">
        <v>0.3</v>
      </c>
      <c r="D5" s="302">
        <v>0.4</v>
      </c>
      <c r="E5" s="302">
        <v>0.5</v>
      </c>
      <c r="F5" s="302">
        <v>0.6</v>
      </c>
      <c r="G5" s="302">
        <v>0.7</v>
      </c>
      <c r="H5" s="302">
        <v>0.8</v>
      </c>
      <c r="I5" s="302">
        <v>0.9</v>
      </c>
      <c r="J5" s="302">
        <v>1</v>
      </c>
      <c r="K5" s="302">
        <v>1.1000000000000001</v>
      </c>
      <c r="L5" s="302">
        <v>1.2</v>
      </c>
      <c r="M5" s="303">
        <v>1.3</v>
      </c>
      <c r="N5" s="303">
        <v>1.4</v>
      </c>
      <c r="O5" s="303">
        <v>1.5</v>
      </c>
      <c r="P5" s="303">
        <v>1.6</v>
      </c>
      <c r="Q5" s="303">
        <v>1.7</v>
      </c>
      <c r="R5" s="303">
        <v>1.8</v>
      </c>
      <c r="S5" s="303">
        <v>1.9</v>
      </c>
      <c r="T5" s="303">
        <v>2</v>
      </c>
      <c r="U5" s="303">
        <v>2.1</v>
      </c>
      <c r="V5" s="303">
        <v>2.2000000000000002</v>
      </c>
      <c r="W5" s="197">
        <v>2.2999999999999998</v>
      </c>
      <c r="X5" s="304" t="s">
        <v>401</v>
      </c>
      <c r="Y5" s="305" t="s">
        <v>402</v>
      </c>
      <c r="Z5" s="290"/>
    </row>
    <row r="6" spans="1:26" ht="15.75" thickBot="1" x14ac:dyDescent="0.3">
      <c r="A6" s="306">
        <v>0</v>
      </c>
      <c r="B6" s="307" t="s">
        <v>403</v>
      </c>
      <c r="C6" s="308">
        <f>J6*0.3</f>
        <v>405</v>
      </c>
      <c r="D6" s="253">
        <f>J6*0.4</f>
        <v>540</v>
      </c>
      <c r="E6" s="253">
        <f>J6*0.5</f>
        <v>675</v>
      </c>
      <c r="F6" s="253">
        <f>J6*0.6</f>
        <v>810</v>
      </c>
      <c r="G6" s="253">
        <f>J6*0.7</f>
        <v>944.99999999999989</v>
      </c>
      <c r="H6" s="253">
        <f>J6*0.8</f>
        <v>1080</v>
      </c>
      <c r="I6" s="253">
        <f>J6*0.9</f>
        <v>1215</v>
      </c>
      <c r="J6" s="253">
        <v>1350</v>
      </c>
      <c r="K6" s="253">
        <f>J6*1.1</f>
        <v>1485.0000000000002</v>
      </c>
      <c r="L6" s="253">
        <f>J6*1.2</f>
        <v>1620</v>
      </c>
      <c r="M6" s="253">
        <f>J6*1.3</f>
        <v>1755</v>
      </c>
      <c r="N6" s="253">
        <f>J6*1.4</f>
        <v>1889.9999999999998</v>
      </c>
      <c r="O6" s="253">
        <f>J6*1.5</f>
        <v>2025</v>
      </c>
      <c r="P6" s="253">
        <f t="shared" ref="P6:P22" si="0">J6*1.6</f>
        <v>2160</v>
      </c>
      <c r="Q6" s="253">
        <f>J6*1.7</f>
        <v>2295</v>
      </c>
      <c r="R6" s="253">
        <f>J6*1.8</f>
        <v>2430</v>
      </c>
      <c r="S6" s="253">
        <f>J6*1.9</f>
        <v>2565</v>
      </c>
      <c r="T6" s="253">
        <f>J6*2</f>
        <v>2700</v>
      </c>
      <c r="U6" s="253">
        <f>J6*2.1</f>
        <v>2835</v>
      </c>
      <c r="V6" s="253">
        <f>J6*2.2</f>
        <v>2970.0000000000005</v>
      </c>
      <c r="W6" s="254">
        <f>K6*2.2</f>
        <v>3267.0000000000009</v>
      </c>
      <c r="X6" s="334">
        <v>120</v>
      </c>
      <c r="Y6" s="335">
        <v>230</v>
      </c>
      <c r="Z6" s="290"/>
    </row>
    <row r="7" spans="1:26" ht="15" customHeight="1" thickBot="1" x14ac:dyDescent="0.3">
      <c r="A7" s="673">
        <v>1</v>
      </c>
      <c r="B7" s="309" t="s">
        <v>187</v>
      </c>
      <c r="C7" s="310">
        <f t="shared" ref="C7:C24" si="1">J7*0.3</f>
        <v>552</v>
      </c>
      <c r="D7" s="255">
        <f t="shared" ref="D7:D24" si="2">J7*0.4</f>
        <v>736</v>
      </c>
      <c r="E7" s="255">
        <f t="shared" ref="E7:E24" si="3">J7*0.5</f>
        <v>920</v>
      </c>
      <c r="F7" s="255">
        <f t="shared" ref="F7:F24" si="4">J7*0.6</f>
        <v>1104</v>
      </c>
      <c r="G7" s="255">
        <f t="shared" ref="G7:G24" si="5">J7*0.7</f>
        <v>1288</v>
      </c>
      <c r="H7" s="255">
        <f t="shared" ref="H7:H24" si="6">J7*0.8</f>
        <v>1472</v>
      </c>
      <c r="I7" s="255">
        <f t="shared" ref="I7:I24" si="7">J7*0.9</f>
        <v>1656</v>
      </c>
      <c r="J7" s="255">
        <v>1840</v>
      </c>
      <c r="K7" s="255">
        <f t="shared" ref="K7:K24" si="8">J7*1.1</f>
        <v>2024.0000000000002</v>
      </c>
      <c r="L7" s="255">
        <f t="shared" ref="L7:R24" si="9">J7*1.2</f>
        <v>2208</v>
      </c>
      <c r="M7" s="255">
        <f t="shared" ref="M7:M22" si="10">J7*1.3</f>
        <v>2392</v>
      </c>
      <c r="N7" s="255">
        <f t="shared" ref="N7:N22" si="11">J7*1.4</f>
        <v>2576</v>
      </c>
      <c r="O7" s="255">
        <f t="shared" ref="O7:O22" si="12">J7*1.5</f>
        <v>2760</v>
      </c>
      <c r="P7" s="255">
        <f t="shared" si="0"/>
        <v>2944</v>
      </c>
      <c r="Q7" s="255"/>
      <c r="R7" s="255"/>
      <c r="S7" s="255"/>
      <c r="T7" s="255"/>
      <c r="U7" s="255"/>
      <c r="V7" s="255"/>
      <c r="W7" s="311"/>
      <c r="X7" s="336">
        <v>120</v>
      </c>
      <c r="Y7" s="337">
        <v>160</v>
      </c>
      <c r="Z7" s="290"/>
    </row>
    <row r="8" spans="1:26" ht="15" customHeight="1" thickBot="1" x14ac:dyDescent="0.3">
      <c r="A8" s="674"/>
      <c r="B8" s="313" t="s">
        <v>188</v>
      </c>
      <c r="C8" s="295">
        <f t="shared" si="1"/>
        <v>552</v>
      </c>
      <c r="D8" s="122">
        <f t="shared" si="2"/>
        <v>736</v>
      </c>
      <c r="E8" s="122">
        <f t="shared" si="3"/>
        <v>920</v>
      </c>
      <c r="F8" s="122">
        <f t="shared" si="4"/>
        <v>1104</v>
      </c>
      <c r="G8" s="122">
        <f t="shared" si="5"/>
        <v>1288</v>
      </c>
      <c r="H8" s="122">
        <f t="shared" si="6"/>
        <v>1472</v>
      </c>
      <c r="I8" s="122">
        <f t="shared" si="7"/>
        <v>1656</v>
      </c>
      <c r="J8" s="255">
        <v>1840</v>
      </c>
      <c r="K8" s="122">
        <f t="shared" si="8"/>
        <v>2024.0000000000002</v>
      </c>
      <c r="L8" s="122">
        <f t="shared" si="9"/>
        <v>2208</v>
      </c>
      <c r="M8" s="122">
        <f t="shared" si="10"/>
        <v>2392</v>
      </c>
      <c r="N8" s="122">
        <f t="shared" si="11"/>
        <v>2576</v>
      </c>
      <c r="O8" s="122">
        <f t="shared" si="12"/>
        <v>2760</v>
      </c>
      <c r="P8" s="122">
        <f t="shared" si="0"/>
        <v>2944</v>
      </c>
      <c r="Q8" s="122"/>
      <c r="R8" s="122"/>
      <c r="S8" s="122"/>
      <c r="T8" s="122"/>
      <c r="U8" s="122"/>
      <c r="V8" s="122"/>
      <c r="W8" s="314"/>
      <c r="X8" s="338">
        <v>120</v>
      </c>
      <c r="Y8" s="228">
        <v>160</v>
      </c>
      <c r="Z8" s="290"/>
    </row>
    <row r="9" spans="1:26" ht="15" customHeight="1" thickBot="1" x14ac:dyDescent="0.3">
      <c r="A9" s="674"/>
      <c r="B9" s="313" t="s">
        <v>189</v>
      </c>
      <c r="C9" s="295">
        <f t="shared" si="1"/>
        <v>552</v>
      </c>
      <c r="D9" s="122">
        <f t="shared" si="2"/>
        <v>736</v>
      </c>
      <c r="E9" s="122">
        <f t="shared" si="3"/>
        <v>920</v>
      </c>
      <c r="F9" s="122">
        <f t="shared" si="4"/>
        <v>1104</v>
      </c>
      <c r="G9" s="122">
        <f t="shared" si="5"/>
        <v>1288</v>
      </c>
      <c r="H9" s="122">
        <f t="shared" si="6"/>
        <v>1472</v>
      </c>
      <c r="I9" s="122">
        <f t="shared" si="7"/>
        <v>1656</v>
      </c>
      <c r="J9" s="255">
        <v>1840</v>
      </c>
      <c r="K9" s="122">
        <f t="shared" si="8"/>
        <v>2024.0000000000002</v>
      </c>
      <c r="L9" s="122">
        <f t="shared" si="9"/>
        <v>2208</v>
      </c>
      <c r="M9" s="122">
        <f t="shared" si="10"/>
        <v>2392</v>
      </c>
      <c r="N9" s="122">
        <f t="shared" si="11"/>
        <v>2576</v>
      </c>
      <c r="O9" s="122">
        <f t="shared" si="12"/>
        <v>2760</v>
      </c>
      <c r="P9" s="122">
        <f t="shared" si="0"/>
        <v>2944</v>
      </c>
      <c r="Q9" s="122"/>
      <c r="R9" s="122"/>
      <c r="S9" s="122"/>
      <c r="T9" s="122"/>
      <c r="U9" s="122"/>
      <c r="V9" s="122"/>
      <c r="W9" s="314"/>
      <c r="X9" s="338">
        <v>120</v>
      </c>
      <c r="Y9" s="228">
        <v>155</v>
      </c>
      <c r="Z9" s="290"/>
    </row>
    <row r="10" spans="1:26" ht="15" customHeight="1" thickBot="1" x14ac:dyDescent="0.3">
      <c r="A10" s="674"/>
      <c r="B10" s="313" t="s">
        <v>190</v>
      </c>
      <c r="C10" s="295">
        <f t="shared" si="1"/>
        <v>552</v>
      </c>
      <c r="D10" s="122">
        <f t="shared" si="2"/>
        <v>736</v>
      </c>
      <c r="E10" s="122">
        <f t="shared" si="3"/>
        <v>920</v>
      </c>
      <c r="F10" s="122">
        <f t="shared" si="4"/>
        <v>1104</v>
      </c>
      <c r="G10" s="122">
        <f t="shared" si="5"/>
        <v>1288</v>
      </c>
      <c r="H10" s="122">
        <f t="shared" si="6"/>
        <v>1472</v>
      </c>
      <c r="I10" s="122">
        <f t="shared" si="7"/>
        <v>1656</v>
      </c>
      <c r="J10" s="255">
        <v>1840</v>
      </c>
      <c r="K10" s="122">
        <f t="shared" si="8"/>
        <v>2024.0000000000002</v>
      </c>
      <c r="L10" s="122">
        <f t="shared" si="9"/>
        <v>2208</v>
      </c>
      <c r="M10" s="122">
        <f t="shared" si="10"/>
        <v>2392</v>
      </c>
      <c r="N10" s="122">
        <f t="shared" si="11"/>
        <v>2576</v>
      </c>
      <c r="O10" s="122">
        <f t="shared" si="12"/>
        <v>2760</v>
      </c>
      <c r="P10" s="122">
        <f t="shared" si="0"/>
        <v>2944</v>
      </c>
      <c r="Q10" s="122">
        <f t="shared" ref="Q10:Q21" si="13">J10*1.7</f>
        <v>3128</v>
      </c>
      <c r="R10" s="122">
        <f t="shared" ref="R10:R21" si="14">J10*1.8</f>
        <v>3312</v>
      </c>
      <c r="S10" s="122">
        <f t="shared" ref="S10:S20" si="15">J10*1.9</f>
        <v>3496</v>
      </c>
      <c r="T10" s="122">
        <f t="shared" ref="T10:V20" si="16">J10*2</f>
        <v>3680</v>
      </c>
      <c r="U10" s="122">
        <f t="shared" si="16"/>
        <v>4048.0000000000005</v>
      </c>
      <c r="V10" s="122">
        <f t="shared" si="16"/>
        <v>4416</v>
      </c>
      <c r="W10" s="314"/>
      <c r="X10" s="338">
        <v>120</v>
      </c>
      <c r="Y10" s="228">
        <v>215</v>
      </c>
      <c r="Z10" s="290"/>
    </row>
    <row r="11" spans="1:26" ht="15" customHeight="1" thickBot="1" x14ac:dyDescent="0.3">
      <c r="A11" s="675"/>
      <c r="B11" s="316" t="s">
        <v>191</v>
      </c>
      <c r="C11" s="317">
        <f t="shared" si="1"/>
        <v>552</v>
      </c>
      <c r="D11" s="249">
        <f t="shared" si="2"/>
        <v>736</v>
      </c>
      <c r="E11" s="249">
        <f t="shared" si="3"/>
        <v>920</v>
      </c>
      <c r="F11" s="249">
        <f t="shared" si="4"/>
        <v>1104</v>
      </c>
      <c r="G11" s="249">
        <f t="shared" si="5"/>
        <v>1288</v>
      </c>
      <c r="H11" s="249">
        <f t="shared" si="6"/>
        <v>1472</v>
      </c>
      <c r="I11" s="249">
        <f t="shared" si="7"/>
        <v>1656</v>
      </c>
      <c r="J11" s="255">
        <v>1840</v>
      </c>
      <c r="K11" s="249">
        <f t="shared" si="8"/>
        <v>2024.0000000000002</v>
      </c>
      <c r="L11" s="249">
        <f t="shared" si="9"/>
        <v>2208</v>
      </c>
      <c r="M11" s="249">
        <f t="shared" si="10"/>
        <v>2392</v>
      </c>
      <c r="N11" s="249">
        <f t="shared" si="11"/>
        <v>2576</v>
      </c>
      <c r="O11" s="249">
        <f t="shared" si="12"/>
        <v>2760</v>
      </c>
      <c r="P11" s="249">
        <f t="shared" si="0"/>
        <v>2944</v>
      </c>
      <c r="Q11" s="249"/>
      <c r="R11" s="249"/>
      <c r="S11" s="249"/>
      <c r="T11" s="249"/>
      <c r="U11" s="249"/>
      <c r="V11" s="249"/>
      <c r="W11" s="318"/>
      <c r="X11" s="339">
        <v>120</v>
      </c>
      <c r="Y11" s="340">
        <v>155</v>
      </c>
      <c r="Z11" s="290"/>
    </row>
    <row r="12" spans="1:26" ht="15.75" customHeight="1" thickBot="1" x14ac:dyDescent="0.3">
      <c r="A12" s="673">
        <v>2</v>
      </c>
      <c r="B12" s="309" t="s">
        <v>192</v>
      </c>
      <c r="C12" s="310">
        <f t="shared" si="1"/>
        <v>784.19999999999993</v>
      </c>
      <c r="D12" s="255">
        <f t="shared" si="2"/>
        <v>1045.6000000000001</v>
      </c>
      <c r="E12" s="255">
        <f t="shared" si="3"/>
        <v>1307</v>
      </c>
      <c r="F12" s="255">
        <f t="shared" si="4"/>
        <v>1568.3999999999999</v>
      </c>
      <c r="G12" s="255">
        <f t="shared" si="5"/>
        <v>1829.8</v>
      </c>
      <c r="H12" s="255">
        <f t="shared" si="6"/>
        <v>2091.2000000000003</v>
      </c>
      <c r="I12" s="255">
        <f t="shared" si="7"/>
        <v>2352.6</v>
      </c>
      <c r="J12" s="255">
        <v>2614</v>
      </c>
      <c r="K12" s="255">
        <f t="shared" si="8"/>
        <v>2875.4</v>
      </c>
      <c r="L12" s="255">
        <f t="shared" si="9"/>
        <v>3136.7999999999997</v>
      </c>
      <c r="M12" s="255">
        <f t="shared" si="10"/>
        <v>3398.2000000000003</v>
      </c>
      <c r="N12" s="255">
        <f t="shared" si="11"/>
        <v>3659.6</v>
      </c>
      <c r="O12" s="255">
        <f t="shared" si="12"/>
        <v>3921</v>
      </c>
      <c r="P12" s="255">
        <f t="shared" si="0"/>
        <v>4182.4000000000005</v>
      </c>
      <c r="Q12" s="255"/>
      <c r="R12" s="255"/>
      <c r="S12" s="255"/>
      <c r="T12" s="255"/>
      <c r="U12" s="255"/>
      <c r="V12" s="255"/>
      <c r="W12" s="311"/>
      <c r="X12" s="336">
        <v>120</v>
      </c>
      <c r="Y12" s="337">
        <v>160</v>
      </c>
      <c r="Z12" s="290"/>
    </row>
    <row r="13" spans="1:26" ht="15.75" customHeight="1" thickBot="1" x14ac:dyDescent="0.3">
      <c r="A13" s="674"/>
      <c r="B13" s="313" t="s">
        <v>193</v>
      </c>
      <c r="C13" s="295">
        <f t="shared" si="1"/>
        <v>784.19999999999993</v>
      </c>
      <c r="D13" s="122">
        <f t="shared" si="2"/>
        <v>1045.6000000000001</v>
      </c>
      <c r="E13" s="122">
        <f t="shared" si="3"/>
        <v>1307</v>
      </c>
      <c r="F13" s="122">
        <f t="shared" si="4"/>
        <v>1568.3999999999999</v>
      </c>
      <c r="G13" s="122">
        <f t="shared" si="5"/>
        <v>1829.8</v>
      </c>
      <c r="H13" s="122">
        <f t="shared" si="6"/>
        <v>2091.2000000000003</v>
      </c>
      <c r="I13" s="122">
        <f t="shared" si="7"/>
        <v>2352.6</v>
      </c>
      <c r="J13" s="255">
        <v>2614</v>
      </c>
      <c r="K13" s="122">
        <f t="shared" si="8"/>
        <v>2875.4</v>
      </c>
      <c r="L13" s="122">
        <f t="shared" si="9"/>
        <v>3136.7999999999997</v>
      </c>
      <c r="M13" s="122">
        <f>J13*1.3</f>
        <v>3398.2000000000003</v>
      </c>
      <c r="N13" s="122">
        <f t="shared" si="11"/>
        <v>3659.6</v>
      </c>
      <c r="O13" s="122">
        <f t="shared" si="12"/>
        <v>3921</v>
      </c>
      <c r="P13" s="122">
        <f t="shared" si="0"/>
        <v>4182.4000000000005</v>
      </c>
      <c r="Q13" s="122">
        <f t="shared" si="13"/>
        <v>4443.8</v>
      </c>
      <c r="R13" s="122">
        <f t="shared" si="14"/>
        <v>4705.2</v>
      </c>
      <c r="S13" s="122">
        <f t="shared" si="15"/>
        <v>4966.5999999999995</v>
      </c>
      <c r="T13" s="122">
        <f t="shared" si="16"/>
        <v>5228</v>
      </c>
      <c r="U13" s="122">
        <f t="shared" ref="U13:U20" si="17">J13*2.1</f>
        <v>5489.4000000000005</v>
      </c>
      <c r="V13" s="122">
        <f t="shared" ref="V13:W20" si="18">J13*2.2</f>
        <v>5750.8</v>
      </c>
      <c r="W13" s="294">
        <f t="shared" si="18"/>
        <v>6325.880000000001</v>
      </c>
      <c r="X13" s="338">
        <v>120</v>
      </c>
      <c r="Y13" s="228">
        <v>230</v>
      </c>
      <c r="Z13" s="290"/>
    </row>
    <row r="14" spans="1:26" ht="15" customHeight="1" thickBot="1" x14ac:dyDescent="0.3">
      <c r="A14" s="674"/>
      <c r="B14" s="313" t="s">
        <v>404</v>
      </c>
      <c r="C14" s="295">
        <f t="shared" si="1"/>
        <v>784.19999999999993</v>
      </c>
      <c r="D14" s="122">
        <f t="shared" si="2"/>
        <v>1045.6000000000001</v>
      </c>
      <c r="E14" s="122">
        <f t="shared" si="3"/>
        <v>1307</v>
      </c>
      <c r="F14" s="122">
        <f t="shared" si="4"/>
        <v>1568.3999999999999</v>
      </c>
      <c r="G14" s="122">
        <f t="shared" si="5"/>
        <v>1829.8</v>
      </c>
      <c r="H14" s="122">
        <f t="shared" si="6"/>
        <v>2091.2000000000003</v>
      </c>
      <c r="I14" s="122">
        <f t="shared" si="7"/>
        <v>2352.6</v>
      </c>
      <c r="J14" s="255">
        <v>2614</v>
      </c>
      <c r="K14" s="122">
        <f t="shared" si="8"/>
        <v>2875.4</v>
      </c>
      <c r="L14" s="122">
        <f t="shared" si="9"/>
        <v>3136.7999999999997</v>
      </c>
      <c r="M14" s="122">
        <f t="shared" si="10"/>
        <v>3398.2000000000003</v>
      </c>
      <c r="N14" s="122">
        <f t="shared" si="11"/>
        <v>3659.6</v>
      </c>
      <c r="O14" s="122">
        <f t="shared" si="12"/>
        <v>3921</v>
      </c>
      <c r="P14" s="122">
        <f t="shared" si="0"/>
        <v>4182.4000000000005</v>
      </c>
      <c r="Q14" s="122">
        <f t="shared" si="13"/>
        <v>4443.8</v>
      </c>
      <c r="R14" s="122">
        <f t="shared" si="14"/>
        <v>4705.2</v>
      </c>
      <c r="S14" s="122"/>
      <c r="T14" s="122"/>
      <c r="U14" s="122"/>
      <c r="V14" s="122"/>
      <c r="W14" s="314"/>
      <c r="X14" s="338">
        <v>120</v>
      </c>
      <c r="Y14" s="228">
        <v>180</v>
      </c>
      <c r="Z14" s="290"/>
    </row>
    <row r="15" spans="1:26" ht="15" customHeight="1" thickBot="1" x14ac:dyDescent="0.3">
      <c r="A15" s="674"/>
      <c r="B15" s="313" t="s">
        <v>194</v>
      </c>
      <c r="C15" s="295">
        <f t="shared" si="1"/>
        <v>784.19999999999993</v>
      </c>
      <c r="D15" s="122">
        <f t="shared" si="2"/>
        <v>1045.6000000000001</v>
      </c>
      <c r="E15" s="122">
        <f t="shared" si="3"/>
        <v>1307</v>
      </c>
      <c r="F15" s="122">
        <f t="shared" si="4"/>
        <v>1568.3999999999999</v>
      </c>
      <c r="G15" s="122">
        <f t="shared" si="5"/>
        <v>1829.8</v>
      </c>
      <c r="H15" s="122">
        <f t="shared" si="6"/>
        <v>2091.2000000000003</v>
      </c>
      <c r="I15" s="122">
        <f t="shared" si="7"/>
        <v>2352.6</v>
      </c>
      <c r="J15" s="255">
        <v>2614</v>
      </c>
      <c r="K15" s="122">
        <f t="shared" si="8"/>
        <v>2875.4</v>
      </c>
      <c r="L15" s="122">
        <f t="shared" si="9"/>
        <v>3136.7999999999997</v>
      </c>
      <c r="M15" s="122">
        <f t="shared" si="10"/>
        <v>3398.2000000000003</v>
      </c>
      <c r="N15" s="122">
        <f t="shared" si="11"/>
        <v>3659.6</v>
      </c>
      <c r="O15" s="122">
        <f t="shared" si="12"/>
        <v>3921</v>
      </c>
      <c r="P15" s="122">
        <f t="shared" si="0"/>
        <v>4182.4000000000005</v>
      </c>
      <c r="Q15" s="122">
        <f t="shared" si="13"/>
        <v>4443.8</v>
      </c>
      <c r="R15" s="122">
        <f t="shared" si="14"/>
        <v>4705.2</v>
      </c>
      <c r="S15" s="122">
        <f t="shared" si="15"/>
        <v>4966.5999999999995</v>
      </c>
      <c r="T15" s="122">
        <f t="shared" si="16"/>
        <v>5228</v>
      </c>
      <c r="U15" s="122">
        <f t="shared" si="17"/>
        <v>5489.4000000000005</v>
      </c>
      <c r="V15" s="122">
        <f t="shared" si="18"/>
        <v>5750.8</v>
      </c>
      <c r="W15" s="294">
        <f t="shared" si="18"/>
        <v>6325.880000000001</v>
      </c>
      <c r="X15" s="338">
        <v>120</v>
      </c>
      <c r="Y15" s="228">
        <v>230</v>
      </c>
      <c r="Z15" s="290"/>
    </row>
    <row r="16" spans="1:26" ht="15" customHeight="1" thickBot="1" x14ac:dyDescent="0.3">
      <c r="A16" s="675"/>
      <c r="B16" s="316" t="s">
        <v>195</v>
      </c>
      <c r="C16" s="317">
        <f t="shared" si="1"/>
        <v>784.19999999999993</v>
      </c>
      <c r="D16" s="249">
        <f t="shared" si="2"/>
        <v>1045.6000000000001</v>
      </c>
      <c r="E16" s="249">
        <f t="shared" si="3"/>
        <v>1307</v>
      </c>
      <c r="F16" s="249">
        <f t="shared" si="4"/>
        <v>1568.3999999999999</v>
      </c>
      <c r="G16" s="249">
        <f t="shared" si="5"/>
        <v>1829.8</v>
      </c>
      <c r="H16" s="249">
        <f t="shared" si="6"/>
        <v>2091.2000000000003</v>
      </c>
      <c r="I16" s="249">
        <f t="shared" si="7"/>
        <v>2352.6</v>
      </c>
      <c r="J16" s="255">
        <v>2614</v>
      </c>
      <c r="K16" s="249">
        <f t="shared" si="8"/>
        <v>2875.4</v>
      </c>
      <c r="L16" s="249">
        <f t="shared" si="9"/>
        <v>3136.7999999999997</v>
      </c>
      <c r="M16" s="249">
        <f t="shared" si="10"/>
        <v>3398.2000000000003</v>
      </c>
      <c r="N16" s="249">
        <f t="shared" si="11"/>
        <v>3659.6</v>
      </c>
      <c r="O16" s="249">
        <f t="shared" si="12"/>
        <v>3921</v>
      </c>
      <c r="P16" s="249">
        <f t="shared" si="0"/>
        <v>4182.4000000000005</v>
      </c>
      <c r="Q16" s="249"/>
      <c r="R16" s="249"/>
      <c r="S16" s="249"/>
      <c r="T16" s="249"/>
      <c r="U16" s="249"/>
      <c r="V16" s="249"/>
      <c r="W16" s="318"/>
      <c r="X16" s="339">
        <v>120</v>
      </c>
      <c r="Y16" s="340">
        <v>160</v>
      </c>
      <c r="Z16" s="290"/>
    </row>
    <row r="17" spans="1:26" ht="15" customHeight="1" x14ac:dyDescent="0.25">
      <c r="A17" s="676">
        <v>3</v>
      </c>
      <c r="B17" s="321" t="s">
        <v>405</v>
      </c>
      <c r="C17" s="310">
        <f t="shared" si="1"/>
        <v>978</v>
      </c>
      <c r="D17" s="255">
        <f t="shared" si="2"/>
        <v>1304</v>
      </c>
      <c r="E17" s="255">
        <f t="shared" si="3"/>
        <v>1630</v>
      </c>
      <c r="F17" s="255">
        <f t="shared" si="4"/>
        <v>1956</v>
      </c>
      <c r="G17" s="255">
        <f t="shared" si="5"/>
        <v>2282</v>
      </c>
      <c r="H17" s="255">
        <f t="shared" si="6"/>
        <v>2608</v>
      </c>
      <c r="I17" s="255">
        <f t="shared" si="7"/>
        <v>2934</v>
      </c>
      <c r="J17" s="255">
        <v>3260</v>
      </c>
      <c r="K17" s="255">
        <f t="shared" si="8"/>
        <v>3586.0000000000005</v>
      </c>
      <c r="L17" s="255">
        <f t="shared" si="9"/>
        <v>3912</v>
      </c>
      <c r="M17" s="255">
        <f t="shared" si="10"/>
        <v>4238</v>
      </c>
      <c r="N17" s="255">
        <f t="shared" si="11"/>
        <v>4564</v>
      </c>
      <c r="O17" s="255">
        <f t="shared" si="12"/>
        <v>4890</v>
      </c>
      <c r="P17" s="255">
        <f t="shared" si="0"/>
        <v>5216</v>
      </c>
      <c r="Q17" s="255">
        <f t="shared" si="13"/>
        <v>5542</v>
      </c>
      <c r="R17" s="255">
        <f t="shared" si="14"/>
        <v>5868</v>
      </c>
      <c r="S17" s="255"/>
      <c r="T17" s="255"/>
      <c r="U17" s="255"/>
      <c r="V17" s="255"/>
      <c r="W17" s="311"/>
      <c r="X17" s="336">
        <v>120</v>
      </c>
      <c r="Y17" s="337">
        <v>180</v>
      </c>
      <c r="Z17" s="290"/>
    </row>
    <row r="18" spans="1:26" ht="15.75" customHeight="1" x14ac:dyDescent="0.25">
      <c r="A18" s="674"/>
      <c r="B18" s="313" t="s">
        <v>196</v>
      </c>
      <c r="C18" s="295">
        <f t="shared" si="1"/>
        <v>978</v>
      </c>
      <c r="D18" s="122">
        <f t="shared" si="2"/>
        <v>1304</v>
      </c>
      <c r="E18" s="122">
        <f t="shared" si="3"/>
        <v>1630</v>
      </c>
      <c r="F18" s="122">
        <f t="shared" si="4"/>
        <v>1956</v>
      </c>
      <c r="G18" s="122">
        <f t="shared" si="5"/>
        <v>2282</v>
      </c>
      <c r="H18" s="122">
        <f t="shared" si="6"/>
        <v>2608</v>
      </c>
      <c r="I18" s="122">
        <f t="shared" si="7"/>
        <v>2934</v>
      </c>
      <c r="J18" s="122">
        <v>3260</v>
      </c>
      <c r="K18" s="122">
        <f t="shared" si="8"/>
        <v>3586.0000000000005</v>
      </c>
      <c r="L18" s="122">
        <f t="shared" si="9"/>
        <v>3912</v>
      </c>
      <c r="M18" s="122">
        <f t="shared" si="10"/>
        <v>4238</v>
      </c>
      <c r="N18" s="122">
        <f t="shared" si="11"/>
        <v>4564</v>
      </c>
      <c r="O18" s="122">
        <f t="shared" si="12"/>
        <v>4890</v>
      </c>
      <c r="P18" s="122">
        <f t="shared" si="0"/>
        <v>5216</v>
      </c>
      <c r="Q18" s="122">
        <f t="shared" si="13"/>
        <v>5542</v>
      </c>
      <c r="R18" s="122">
        <f t="shared" si="14"/>
        <v>5868</v>
      </c>
      <c r="S18" s="122">
        <f t="shared" si="15"/>
        <v>6194</v>
      </c>
      <c r="T18" s="122">
        <f t="shared" si="16"/>
        <v>6520</v>
      </c>
      <c r="U18" s="122">
        <f t="shared" si="17"/>
        <v>6846</v>
      </c>
      <c r="V18" s="122">
        <f t="shared" si="18"/>
        <v>7172.0000000000009</v>
      </c>
      <c r="W18" s="314"/>
      <c r="X18" s="338">
        <v>120</v>
      </c>
      <c r="Y18" s="228">
        <v>220</v>
      </c>
      <c r="Z18" s="290"/>
    </row>
    <row r="19" spans="1:26" ht="15.75" customHeight="1" x14ac:dyDescent="0.25">
      <c r="A19" s="674"/>
      <c r="B19" s="313" t="s">
        <v>197</v>
      </c>
      <c r="C19" s="295">
        <f t="shared" si="1"/>
        <v>978</v>
      </c>
      <c r="D19" s="122">
        <f t="shared" si="2"/>
        <v>1304</v>
      </c>
      <c r="E19" s="122">
        <f t="shared" si="3"/>
        <v>1630</v>
      </c>
      <c r="F19" s="122">
        <f t="shared" si="4"/>
        <v>1956</v>
      </c>
      <c r="G19" s="122">
        <f t="shared" si="5"/>
        <v>2282</v>
      </c>
      <c r="H19" s="122">
        <f t="shared" si="6"/>
        <v>2608</v>
      </c>
      <c r="I19" s="122">
        <f t="shared" si="7"/>
        <v>2934</v>
      </c>
      <c r="J19" s="122">
        <v>3260</v>
      </c>
      <c r="K19" s="122">
        <f t="shared" si="8"/>
        <v>3586.0000000000005</v>
      </c>
      <c r="L19" s="122">
        <f t="shared" si="9"/>
        <v>3912</v>
      </c>
      <c r="M19" s="122">
        <f t="shared" si="10"/>
        <v>4238</v>
      </c>
      <c r="N19" s="122">
        <f t="shared" si="11"/>
        <v>4564</v>
      </c>
      <c r="O19" s="122">
        <f t="shared" si="12"/>
        <v>4890</v>
      </c>
      <c r="P19" s="122">
        <f t="shared" si="0"/>
        <v>5216</v>
      </c>
      <c r="Q19" s="122">
        <f t="shared" si="13"/>
        <v>5542</v>
      </c>
      <c r="R19" s="122">
        <f t="shared" si="14"/>
        <v>5868</v>
      </c>
      <c r="S19" s="122">
        <f t="shared" si="15"/>
        <v>6194</v>
      </c>
      <c r="T19" s="122">
        <f t="shared" si="16"/>
        <v>6520</v>
      </c>
      <c r="U19" s="122">
        <f t="shared" si="17"/>
        <v>6846</v>
      </c>
      <c r="V19" s="122">
        <f t="shared" si="18"/>
        <v>7172.0000000000009</v>
      </c>
      <c r="W19" s="294">
        <f t="shared" si="18"/>
        <v>7889.2000000000016</v>
      </c>
      <c r="X19" s="338">
        <v>120</v>
      </c>
      <c r="Y19" s="228">
        <v>230</v>
      </c>
      <c r="Z19" s="290"/>
    </row>
    <row r="20" spans="1:26" ht="15.75" customHeight="1" thickBot="1" x14ac:dyDescent="0.3">
      <c r="A20" s="675"/>
      <c r="B20" s="323" t="s">
        <v>198</v>
      </c>
      <c r="C20" s="317">
        <f t="shared" si="1"/>
        <v>978</v>
      </c>
      <c r="D20" s="249">
        <f t="shared" si="2"/>
        <v>1304</v>
      </c>
      <c r="E20" s="249">
        <f t="shared" si="3"/>
        <v>1630</v>
      </c>
      <c r="F20" s="249">
        <f t="shared" si="4"/>
        <v>1956</v>
      </c>
      <c r="G20" s="249">
        <f t="shared" si="5"/>
        <v>2282</v>
      </c>
      <c r="H20" s="249">
        <f t="shared" si="6"/>
        <v>2608</v>
      </c>
      <c r="I20" s="249">
        <f t="shared" si="7"/>
        <v>2934</v>
      </c>
      <c r="J20" s="249">
        <v>3260</v>
      </c>
      <c r="K20" s="249">
        <f t="shared" si="8"/>
        <v>3586.0000000000005</v>
      </c>
      <c r="L20" s="249">
        <f t="shared" si="9"/>
        <v>3912</v>
      </c>
      <c r="M20" s="249">
        <f t="shared" si="10"/>
        <v>4238</v>
      </c>
      <c r="N20" s="249">
        <f t="shared" si="11"/>
        <v>4564</v>
      </c>
      <c r="O20" s="249">
        <f t="shared" si="12"/>
        <v>4890</v>
      </c>
      <c r="P20" s="249">
        <f t="shared" si="0"/>
        <v>5216</v>
      </c>
      <c r="Q20" s="249">
        <f t="shared" si="13"/>
        <v>5542</v>
      </c>
      <c r="R20" s="249">
        <f t="shared" si="14"/>
        <v>5868</v>
      </c>
      <c r="S20" s="249">
        <f t="shared" si="15"/>
        <v>6194</v>
      </c>
      <c r="T20" s="249">
        <f t="shared" si="16"/>
        <v>6520</v>
      </c>
      <c r="U20" s="249">
        <f t="shared" si="17"/>
        <v>6846</v>
      </c>
      <c r="V20" s="249">
        <f t="shared" si="18"/>
        <v>7172.0000000000009</v>
      </c>
      <c r="W20" s="318"/>
      <c r="X20" s="339">
        <v>120</v>
      </c>
      <c r="Y20" s="340">
        <v>220</v>
      </c>
      <c r="Z20" s="290"/>
    </row>
    <row r="21" spans="1:26" ht="15.75" customHeight="1" thickBot="1" x14ac:dyDescent="0.3">
      <c r="A21" s="673">
        <v>4</v>
      </c>
      <c r="B21" s="309" t="s">
        <v>406</v>
      </c>
      <c r="C21" s="310">
        <f t="shared" si="1"/>
        <v>1344.6</v>
      </c>
      <c r="D21" s="255">
        <f t="shared" si="2"/>
        <v>1792.8000000000002</v>
      </c>
      <c r="E21" s="255">
        <f t="shared" si="3"/>
        <v>2241</v>
      </c>
      <c r="F21" s="255">
        <f t="shared" si="4"/>
        <v>2689.2</v>
      </c>
      <c r="G21" s="255">
        <f t="shared" si="5"/>
        <v>3137.3999999999996</v>
      </c>
      <c r="H21" s="255">
        <f t="shared" si="6"/>
        <v>3585.6000000000004</v>
      </c>
      <c r="I21" s="255">
        <f t="shared" si="7"/>
        <v>4033.8</v>
      </c>
      <c r="J21" s="255">
        <v>4482</v>
      </c>
      <c r="K21" s="255">
        <f t="shared" si="8"/>
        <v>4930.2000000000007</v>
      </c>
      <c r="L21" s="255">
        <f t="shared" si="9"/>
        <v>5378.4</v>
      </c>
      <c r="M21" s="255">
        <f t="shared" si="10"/>
        <v>5826.6</v>
      </c>
      <c r="N21" s="255">
        <f t="shared" si="11"/>
        <v>6274.7999999999993</v>
      </c>
      <c r="O21" s="255">
        <f t="shared" si="12"/>
        <v>6723</v>
      </c>
      <c r="P21" s="255">
        <f t="shared" si="0"/>
        <v>7171.2000000000007</v>
      </c>
      <c r="Q21" s="255">
        <f t="shared" si="13"/>
        <v>7619.4</v>
      </c>
      <c r="R21" s="255">
        <f t="shared" si="14"/>
        <v>8067.6</v>
      </c>
      <c r="S21" s="255"/>
      <c r="T21" s="255"/>
      <c r="U21" s="255"/>
      <c r="V21" s="255"/>
      <c r="W21" s="311"/>
      <c r="X21" s="336">
        <v>120</v>
      </c>
      <c r="Y21" s="337">
        <v>180</v>
      </c>
      <c r="Z21" s="290"/>
    </row>
    <row r="22" spans="1:26" ht="15" customHeight="1" thickBot="1" x14ac:dyDescent="0.3">
      <c r="A22" s="674"/>
      <c r="B22" s="313" t="s">
        <v>199</v>
      </c>
      <c r="C22" s="295">
        <f t="shared" si="1"/>
        <v>1344.6</v>
      </c>
      <c r="D22" s="122">
        <f t="shared" si="2"/>
        <v>1792.8000000000002</v>
      </c>
      <c r="E22" s="122">
        <f t="shared" si="3"/>
        <v>2241</v>
      </c>
      <c r="F22" s="122">
        <f t="shared" si="4"/>
        <v>2689.2</v>
      </c>
      <c r="G22" s="122">
        <f t="shared" si="5"/>
        <v>3137.3999999999996</v>
      </c>
      <c r="H22" s="122">
        <f t="shared" si="6"/>
        <v>3585.6000000000004</v>
      </c>
      <c r="I22" s="122">
        <f t="shared" si="7"/>
        <v>4033.8</v>
      </c>
      <c r="J22" s="255">
        <v>4482</v>
      </c>
      <c r="K22" s="122">
        <f t="shared" si="8"/>
        <v>4930.2000000000007</v>
      </c>
      <c r="L22" s="122">
        <f t="shared" si="9"/>
        <v>5378.4</v>
      </c>
      <c r="M22" s="122">
        <f t="shared" si="10"/>
        <v>5826.6</v>
      </c>
      <c r="N22" s="122">
        <f t="shared" si="11"/>
        <v>6274.7999999999993</v>
      </c>
      <c r="O22" s="122">
        <f t="shared" si="12"/>
        <v>6723</v>
      </c>
      <c r="P22" s="122">
        <f t="shared" si="0"/>
        <v>7171.2000000000007</v>
      </c>
      <c r="Q22" s="122"/>
      <c r="R22" s="122"/>
      <c r="S22" s="122"/>
      <c r="T22" s="122"/>
      <c r="U22" s="122"/>
      <c r="V22" s="122"/>
      <c r="W22" s="314"/>
      <c r="X22" s="338">
        <v>120</v>
      </c>
      <c r="Y22" s="228">
        <v>155</v>
      </c>
      <c r="Z22" s="290"/>
    </row>
    <row r="23" spans="1:26" ht="15" customHeight="1" thickBot="1" x14ac:dyDescent="0.3">
      <c r="A23" s="674"/>
      <c r="B23" s="313" t="s">
        <v>200</v>
      </c>
      <c r="C23" s="295">
        <f t="shared" si="1"/>
        <v>1344.6</v>
      </c>
      <c r="D23" s="122">
        <f t="shared" si="2"/>
        <v>1792.8000000000002</v>
      </c>
      <c r="E23" s="122">
        <f t="shared" si="3"/>
        <v>2241</v>
      </c>
      <c r="F23" s="122">
        <f t="shared" si="4"/>
        <v>2689.2</v>
      </c>
      <c r="G23" s="122">
        <f t="shared" si="5"/>
        <v>3137.3999999999996</v>
      </c>
      <c r="H23" s="122">
        <f t="shared" si="6"/>
        <v>3585.6000000000004</v>
      </c>
      <c r="I23" s="122">
        <f t="shared" si="7"/>
        <v>4033.8</v>
      </c>
      <c r="J23" s="255">
        <v>4482</v>
      </c>
      <c r="K23" s="122">
        <f t="shared" si="8"/>
        <v>4930.2000000000007</v>
      </c>
      <c r="L23" s="122">
        <f t="shared" si="9"/>
        <v>5378.4</v>
      </c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314"/>
      <c r="X23" s="338">
        <v>120</v>
      </c>
      <c r="Y23" s="228">
        <v>120</v>
      </c>
      <c r="Z23" s="290"/>
    </row>
    <row r="24" spans="1:26" ht="15.75" customHeight="1" thickBot="1" x14ac:dyDescent="0.3">
      <c r="A24" s="675"/>
      <c r="B24" s="316" t="s">
        <v>407</v>
      </c>
      <c r="C24" s="317">
        <f t="shared" si="1"/>
        <v>1344.6</v>
      </c>
      <c r="D24" s="249">
        <f t="shared" si="2"/>
        <v>1792.8000000000002</v>
      </c>
      <c r="E24" s="249">
        <f t="shared" si="3"/>
        <v>2241</v>
      </c>
      <c r="F24" s="249">
        <f t="shared" si="4"/>
        <v>2689.2</v>
      </c>
      <c r="G24" s="249">
        <f t="shared" si="5"/>
        <v>3137.3999999999996</v>
      </c>
      <c r="H24" s="249">
        <f t="shared" si="6"/>
        <v>3585.6000000000004</v>
      </c>
      <c r="I24" s="249">
        <f t="shared" si="7"/>
        <v>4033.8</v>
      </c>
      <c r="J24" s="255">
        <v>4482</v>
      </c>
      <c r="K24" s="249">
        <f t="shared" si="8"/>
        <v>4930.2000000000007</v>
      </c>
      <c r="L24" s="249">
        <f t="shared" si="9"/>
        <v>5378.4</v>
      </c>
      <c r="M24" s="249">
        <f t="shared" si="9"/>
        <v>5916.2400000000007</v>
      </c>
      <c r="N24" s="249">
        <f t="shared" si="9"/>
        <v>6454.079999999999</v>
      </c>
      <c r="O24" s="249">
        <f t="shared" si="9"/>
        <v>7099.4880000000003</v>
      </c>
      <c r="P24" s="249">
        <f t="shared" si="9"/>
        <v>7744.8959999999988</v>
      </c>
      <c r="Q24" s="249">
        <f t="shared" si="9"/>
        <v>8519.3855999999996</v>
      </c>
      <c r="R24" s="249">
        <f t="shared" si="9"/>
        <v>9293.8751999999986</v>
      </c>
      <c r="S24" s="249"/>
      <c r="T24" s="249"/>
      <c r="U24" s="249"/>
      <c r="V24" s="249"/>
      <c r="W24" s="318"/>
      <c r="X24" s="339">
        <v>120</v>
      </c>
      <c r="Y24" s="340">
        <v>180</v>
      </c>
      <c r="Z24" s="290"/>
    </row>
    <row r="25" spans="1:26" ht="15.75" customHeight="1" x14ac:dyDescent="0.25">
      <c r="A25" s="20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291"/>
      <c r="T25" s="291"/>
      <c r="U25" s="290"/>
      <c r="V25" s="290"/>
      <c r="W25" s="290"/>
      <c r="X25" s="290"/>
      <c r="Y25" s="290"/>
      <c r="Z25" s="290"/>
    </row>
    <row r="26" spans="1:26" ht="15" customHeight="1" x14ac:dyDescent="0.25">
      <c r="A26" s="677" t="s">
        <v>24</v>
      </c>
      <c r="B26" s="677"/>
      <c r="C26" s="677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10"/>
      <c r="S26" s="291"/>
      <c r="T26" s="291"/>
      <c r="U26" s="290"/>
      <c r="V26" s="290"/>
      <c r="W26" s="290"/>
      <c r="X26" s="290"/>
      <c r="Y26" s="290"/>
      <c r="Z26" s="290"/>
    </row>
    <row r="27" spans="1:26" ht="15" customHeight="1" x14ac:dyDescent="0.25">
      <c r="A27" s="678" t="s">
        <v>25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10"/>
      <c r="S27" s="291"/>
      <c r="T27" s="291"/>
      <c r="U27" s="290"/>
      <c r="V27" s="290"/>
      <c r="W27" s="290"/>
      <c r="X27" s="290"/>
      <c r="Y27" s="290"/>
      <c r="Z27" s="290"/>
    </row>
    <row r="28" spans="1:26" ht="15" customHeight="1" x14ac:dyDescent="0.25">
      <c r="A28" s="670" t="s">
        <v>26</v>
      </c>
      <c r="B28" s="670"/>
      <c r="C28" s="670"/>
      <c r="D28" s="670"/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0"/>
      <c r="R28" s="10"/>
      <c r="S28" s="291"/>
      <c r="T28" s="291"/>
      <c r="U28" s="290"/>
      <c r="V28" s="290"/>
      <c r="W28" s="290"/>
      <c r="X28" s="290"/>
      <c r="Y28" s="290"/>
      <c r="Z28" s="290"/>
    </row>
    <row r="29" spans="1:26" ht="15.75" x14ac:dyDescent="0.25">
      <c r="A29" s="671" t="s">
        <v>27</v>
      </c>
      <c r="B29" s="671"/>
      <c r="C29" s="671"/>
      <c r="D29" s="671"/>
      <c r="E29" s="671"/>
      <c r="F29" s="671"/>
      <c r="G29" s="671"/>
      <c r="H29" s="671"/>
      <c r="I29" s="671"/>
      <c r="J29" s="671"/>
      <c r="K29" s="671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290"/>
      <c r="Z29" s="290"/>
    </row>
    <row r="30" spans="1:26" ht="15.75" x14ac:dyDescent="0.25">
      <c r="A30" s="672" t="s">
        <v>28</v>
      </c>
      <c r="B30" s="672"/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290"/>
      <c r="W30" s="290"/>
      <c r="X30" s="290"/>
      <c r="Y30" s="290"/>
      <c r="Z30" s="290"/>
    </row>
    <row r="31" spans="1:26" x14ac:dyDescent="0.25">
      <c r="A31" s="290" t="s">
        <v>412</v>
      </c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</row>
    <row r="32" spans="1:26" x14ac:dyDescent="0.25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</row>
    <row r="33" spans="1:14" ht="21" x14ac:dyDescent="0.35">
      <c r="A33" s="53" t="s">
        <v>15</v>
      </c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</row>
    <row r="34" spans="1:14" ht="21" x14ac:dyDescent="0.35">
      <c r="A34" s="290"/>
      <c r="B34" s="82" t="s">
        <v>218</v>
      </c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</row>
  </sheetData>
  <mergeCells count="15">
    <mergeCell ref="A7:A11"/>
    <mergeCell ref="C4:W4"/>
    <mergeCell ref="A1:V1"/>
    <mergeCell ref="U2:V2"/>
    <mergeCell ref="B3:R3"/>
    <mergeCell ref="A4:A5"/>
    <mergeCell ref="B4:B5"/>
    <mergeCell ref="A28:Q28"/>
    <mergeCell ref="A29:K29"/>
    <mergeCell ref="A30:U30"/>
    <mergeCell ref="A12:A16"/>
    <mergeCell ref="A17:A20"/>
    <mergeCell ref="A21:A24"/>
    <mergeCell ref="A26:Q26"/>
    <mergeCell ref="A27:Q27"/>
  </mergeCells>
  <pageMargins left="0.25" right="0.25" top="0.75" bottom="0.75" header="0.3" footer="0.3"/>
  <pageSetup paperSize="9" scale="6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zoomScaleNormal="100" workbookViewId="0">
      <selection activeCell="J21" sqref="J21"/>
    </sheetView>
  </sheetViews>
  <sheetFormatPr defaultRowHeight="15" x14ac:dyDescent="0.25"/>
  <cols>
    <col min="1" max="1" width="2.85546875" customWidth="1"/>
    <col min="2" max="2" width="15.85546875" customWidth="1"/>
    <col min="3" max="22" width="7.140625" customWidth="1"/>
  </cols>
  <sheetData>
    <row r="1" spans="1:22" ht="18" x14ac:dyDescent="0.25">
      <c r="A1" s="530" t="s">
        <v>215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</row>
    <row r="2" spans="1:22" ht="21" x14ac:dyDescent="0.35">
      <c r="U2" s="531"/>
      <c r="V2" s="531"/>
    </row>
    <row r="3" spans="1:22" ht="16.5" thickBot="1" x14ac:dyDescent="0.3">
      <c r="A3" s="686" t="s">
        <v>126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  <c r="S3" s="686"/>
      <c r="T3" s="54"/>
      <c r="U3" s="54"/>
    </row>
    <row r="4" spans="1:22" ht="16.5" thickBot="1" x14ac:dyDescent="0.3">
      <c r="A4" s="565"/>
      <c r="B4" s="534" t="s">
        <v>21</v>
      </c>
      <c r="C4" s="687" t="s">
        <v>22</v>
      </c>
      <c r="D4" s="688"/>
      <c r="E4" s="688"/>
      <c r="F4" s="688"/>
      <c r="G4" s="688"/>
      <c r="H4" s="688"/>
      <c r="I4" s="688"/>
      <c r="J4" s="688"/>
      <c r="K4" s="688"/>
      <c r="L4" s="688"/>
      <c r="M4" s="688"/>
      <c r="N4" s="688"/>
      <c r="O4" s="688"/>
      <c r="P4" s="688"/>
      <c r="Q4" s="688"/>
      <c r="R4" s="688"/>
      <c r="S4" s="688"/>
      <c r="T4" s="689"/>
      <c r="U4" s="290"/>
      <c r="V4" s="290"/>
    </row>
    <row r="5" spans="1:22" ht="15" customHeight="1" thickBot="1" x14ac:dyDescent="0.3">
      <c r="A5" s="682"/>
      <c r="B5" s="683"/>
      <c r="C5" s="301">
        <v>0.3</v>
      </c>
      <c r="D5" s="302">
        <v>0.4</v>
      </c>
      <c r="E5" s="302">
        <v>0.5</v>
      </c>
      <c r="F5" s="302">
        <v>0.6</v>
      </c>
      <c r="G5" s="302">
        <v>0.7</v>
      </c>
      <c r="H5" s="302">
        <v>0.8</v>
      </c>
      <c r="I5" s="302">
        <v>0.9</v>
      </c>
      <c r="J5" s="302">
        <v>1</v>
      </c>
      <c r="K5" s="302">
        <v>1.1000000000000001</v>
      </c>
      <c r="L5" s="302">
        <v>1.2</v>
      </c>
      <c r="M5" s="303">
        <v>1.3</v>
      </c>
      <c r="N5" s="303">
        <v>1.4</v>
      </c>
      <c r="O5" s="303">
        <v>1.5</v>
      </c>
      <c r="P5" s="303">
        <v>1.6</v>
      </c>
      <c r="Q5" s="303">
        <v>1.7</v>
      </c>
      <c r="R5" s="303">
        <v>1.8</v>
      </c>
      <c r="S5" s="303">
        <v>1.9</v>
      </c>
      <c r="T5" s="303">
        <v>2</v>
      </c>
      <c r="U5" s="325" t="s">
        <v>401</v>
      </c>
      <c r="V5" s="326" t="s">
        <v>402</v>
      </c>
    </row>
    <row r="6" spans="1:22" ht="15.75" thickBot="1" x14ac:dyDescent="0.3">
      <c r="A6" s="306">
        <v>0</v>
      </c>
      <c r="B6" s="307" t="s">
        <v>403</v>
      </c>
      <c r="C6" s="308">
        <f>J6*0.3</f>
        <v>570.6</v>
      </c>
      <c r="D6" s="253">
        <f>J6*0.4</f>
        <v>760.80000000000007</v>
      </c>
      <c r="E6" s="253">
        <f>J6*0.5</f>
        <v>951</v>
      </c>
      <c r="F6" s="253">
        <f>J6*0.6</f>
        <v>1141.2</v>
      </c>
      <c r="G6" s="253">
        <f>J6*0.7</f>
        <v>1331.3999999999999</v>
      </c>
      <c r="H6" s="253">
        <f>J6*0.8</f>
        <v>1521.6000000000001</v>
      </c>
      <c r="I6" s="253">
        <f>J6*0.9</f>
        <v>1711.8</v>
      </c>
      <c r="J6" s="253">
        <v>1902</v>
      </c>
      <c r="K6" s="253">
        <f>J6*1.1</f>
        <v>2092.2000000000003</v>
      </c>
      <c r="L6" s="253">
        <f>J6*1.2</f>
        <v>2282.4</v>
      </c>
      <c r="M6" s="253">
        <f>J6*1.3</f>
        <v>2472.6</v>
      </c>
      <c r="N6" s="253">
        <f>J6*1.4</f>
        <v>2662.7999999999997</v>
      </c>
      <c r="O6" s="253">
        <f>J6*1.5</f>
        <v>2853</v>
      </c>
      <c r="P6" s="253">
        <f t="shared" ref="P6:P20" si="0">J6*1.6</f>
        <v>3043.2000000000003</v>
      </c>
      <c r="Q6" s="253">
        <f>J6*1.7</f>
        <v>3233.4</v>
      </c>
      <c r="R6" s="253">
        <f>J6*1.8</f>
        <v>3423.6</v>
      </c>
      <c r="S6" s="253">
        <f>J6*1.9</f>
        <v>3613.7999999999997</v>
      </c>
      <c r="T6" s="253">
        <f>J6*2</f>
        <v>3804</v>
      </c>
      <c r="U6" s="341">
        <v>120</v>
      </c>
      <c r="V6" s="342">
        <v>200</v>
      </c>
    </row>
    <row r="7" spans="1:22" ht="30.75" thickBot="1" x14ac:dyDescent="0.3">
      <c r="A7" s="673">
        <v>1</v>
      </c>
      <c r="B7" s="309" t="s">
        <v>187</v>
      </c>
      <c r="C7" s="310">
        <f t="shared" ref="C7:C24" si="1">J7*0.3</f>
        <v>692.69999999999993</v>
      </c>
      <c r="D7" s="255">
        <f t="shared" ref="D7:D24" si="2">J7*0.4</f>
        <v>923.6</v>
      </c>
      <c r="E7" s="255">
        <f t="shared" ref="E7:E24" si="3">J7*0.5</f>
        <v>1154.5</v>
      </c>
      <c r="F7" s="255">
        <f t="shared" ref="F7:F24" si="4">J7*0.6</f>
        <v>1385.3999999999999</v>
      </c>
      <c r="G7" s="255">
        <f t="shared" ref="G7:G24" si="5">J7*0.7</f>
        <v>1616.3</v>
      </c>
      <c r="H7" s="255">
        <f t="shared" ref="H7:H24" si="6">J7*0.8</f>
        <v>1847.2</v>
      </c>
      <c r="I7" s="255">
        <f t="shared" ref="I7:I24" si="7">J7*0.9</f>
        <v>2078.1</v>
      </c>
      <c r="J7" s="255">
        <v>2309</v>
      </c>
      <c r="K7" s="255">
        <f t="shared" ref="K7:K24" si="8">J7*1.1</f>
        <v>2539.9</v>
      </c>
      <c r="L7" s="255">
        <f t="shared" ref="L7:L24" si="9">J7*1.2</f>
        <v>2770.7999999999997</v>
      </c>
      <c r="M7" s="255">
        <f t="shared" ref="M7:M22" si="10">J7*1.3</f>
        <v>3001.7000000000003</v>
      </c>
      <c r="N7" s="255">
        <f t="shared" ref="N7:N22" si="11">J7*1.4</f>
        <v>3232.6</v>
      </c>
      <c r="O7" s="255"/>
      <c r="P7" s="255"/>
      <c r="Q7" s="255"/>
      <c r="R7" s="255"/>
      <c r="S7" s="255"/>
      <c r="T7" s="255"/>
      <c r="U7" s="343">
        <v>120</v>
      </c>
      <c r="V7" s="344">
        <v>140</v>
      </c>
    </row>
    <row r="8" spans="1:22" ht="15" customHeight="1" thickBot="1" x14ac:dyDescent="0.3">
      <c r="A8" s="674"/>
      <c r="B8" s="313" t="s">
        <v>188</v>
      </c>
      <c r="C8" s="295">
        <f t="shared" si="1"/>
        <v>692.69999999999993</v>
      </c>
      <c r="D8" s="122">
        <f t="shared" si="2"/>
        <v>923.6</v>
      </c>
      <c r="E8" s="122">
        <f t="shared" si="3"/>
        <v>1154.5</v>
      </c>
      <c r="F8" s="122">
        <f t="shared" si="4"/>
        <v>1385.3999999999999</v>
      </c>
      <c r="G8" s="122">
        <f t="shared" si="5"/>
        <v>1616.3</v>
      </c>
      <c r="H8" s="122">
        <f t="shared" si="6"/>
        <v>1847.2</v>
      </c>
      <c r="I8" s="122">
        <f t="shared" si="7"/>
        <v>2078.1</v>
      </c>
      <c r="J8" s="255">
        <v>2309</v>
      </c>
      <c r="K8" s="122">
        <f t="shared" si="8"/>
        <v>2539.9</v>
      </c>
      <c r="L8" s="122">
        <f t="shared" si="9"/>
        <v>2770.7999999999997</v>
      </c>
      <c r="M8" s="122">
        <f t="shared" si="10"/>
        <v>3001.7000000000003</v>
      </c>
      <c r="N8" s="122">
        <f t="shared" si="11"/>
        <v>3232.6</v>
      </c>
      <c r="O8" s="122"/>
      <c r="P8" s="122"/>
      <c r="Q8" s="122"/>
      <c r="R8" s="122"/>
      <c r="S8" s="122"/>
      <c r="T8" s="122"/>
      <c r="U8" s="345">
        <v>120</v>
      </c>
      <c r="V8" s="346">
        <v>140</v>
      </c>
    </row>
    <row r="9" spans="1:22" ht="15" customHeight="1" thickBot="1" x14ac:dyDescent="0.3">
      <c r="A9" s="674"/>
      <c r="B9" s="313" t="s">
        <v>189</v>
      </c>
      <c r="C9" s="295">
        <f t="shared" si="1"/>
        <v>692.69999999999993</v>
      </c>
      <c r="D9" s="122">
        <f t="shared" si="2"/>
        <v>923.6</v>
      </c>
      <c r="E9" s="122">
        <f t="shared" si="3"/>
        <v>1154.5</v>
      </c>
      <c r="F9" s="122">
        <f t="shared" si="4"/>
        <v>1385.3999999999999</v>
      </c>
      <c r="G9" s="122">
        <f t="shared" si="5"/>
        <v>1616.3</v>
      </c>
      <c r="H9" s="122">
        <f t="shared" si="6"/>
        <v>1847.2</v>
      </c>
      <c r="I9" s="122">
        <f t="shared" si="7"/>
        <v>2078.1</v>
      </c>
      <c r="J9" s="255">
        <v>2309</v>
      </c>
      <c r="K9" s="122">
        <f t="shared" si="8"/>
        <v>2539.9</v>
      </c>
      <c r="L9" s="122">
        <f t="shared" si="9"/>
        <v>2770.7999999999997</v>
      </c>
      <c r="M9" s="122">
        <f t="shared" si="10"/>
        <v>3001.7000000000003</v>
      </c>
      <c r="N9" s="122">
        <f t="shared" si="11"/>
        <v>3232.6</v>
      </c>
      <c r="O9" s="122"/>
      <c r="P9" s="122"/>
      <c r="Q9" s="122"/>
      <c r="R9" s="122"/>
      <c r="S9" s="122"/>
      <c r="T9" s="122"/>
      <c r="U9" s="345">
        <v>120</v>
      </c>
      <c r="V9" s="346">
        <v>135</v>
      </c>
    </row>
    <row r="10" spans="1:22" ht="15" customHeight="1" thickBot="1" x14ac:dyDescent="0.3">
      <c r="A10" s="674"/>
      <c r="B10" s="313" t="s">
        <v>190</v>
      </c>
      <c r="C10" s="295">
        <f t="shared" si="1"/>
        <v>692.69999999999993</v>
      </c>
      <c r="D10" s="122">
        <f t="shared" si="2"/>
        <v>923.6</v>
      </c>
      <c r="E10" s="122">
        <f t="shared" si="3"/>
        <v>1154.5</v>
      </c>
      <c r="F10" s="122">
        <f t="shared" si="4"/>
        <v>1385.3999999999999</v>
      </c>
      <c r="G10" s="122">
        <f t="shared" si="5"/>
        <v>1616.3</v>
      </c>
      <c r="H10" s="122">
        <f t="shared" si="6"/>
        <v>1847.2</v>
      </c>
      <c r="I10" s="122">
        <f t="shared" si="7"/>
        <v>2078.1</v>
      </c>
      <c r="J10" s="255">
        <v>2309</v>
      </c>
      <c r="K10" s="122">
        <f t="shared" si="8"/>
        <v>2539.9</v>
      </c>
      <c r="L10" s="122">
        <f t="shared" si="9"/>
        <v>2770.7999999999997</v>
      </c>
      <c r="M10" s="122">
        <f t="shared" si="10"/>
        <v>3001.7000000000003</v>
      </c>
      <c r="N10" s="122">
        <f t="shared" si="11"/>
        <v>3232.6</v>
      </c>
      <c r="O10" s="122">
        <f t="shared" ref="O10:O20" si="12">J10*1.5</f>
        <v>3463.5</v>
      </c>
      <c r="P10" s="122">
        <f t="shared" si="0"/>
        <v>3694.4</v>
      </c>
      <c r="Q10" s="122">
        <f t="shared" ref="Q10:Q20" si="13">J10*1.7</f>
        <v>3925.2999999999997</v>
      </c>
      <c r="R10" s="122">
        <f t="shared" ref="R10:R20" si="14">J10*1.8</f>
        <v>4156.2</v>
      </c>
      <c r="S10" s="122">
        <f t="shared" ref="S10:S20" si="15">J10*1.9</f>
        <v>4387.0999999999995</v>
      </c>
      <c r="T10" s="122"/>
      <c r="U10" s="345">
        <v>120</v>
      </c>
      <c r="V10" s="346">
        <v>190</v>
      </c>
    </row>
    <row r="11" spans="1:22" ht="15" customHeight="1" thickBot="1" x14ac:dyDescent="0.3">
      <c r="A11" s="675"/>
      <c r="B11" s="316" t="s">
        <v>191</v>
      </c>
      <c r="C11" s="317">
        <f t="shared" si="1"/>
        <v>692.69999999999993</v>
      </c>
      <c r="D11" s="249">
        <f t="shared" si="2"/>
        <v>923.6</v>
      </c>
      <c r="E11" s="249">
        <f t="shared" si="3"/>
        <v>1154.5</v>
      </c>
      <c r="F11" s="249">
        <f t="shared" si="4"/>
        <v>1385.3999999999999</v>
      </c>
      <c r="G11" s="249">
        <f t="shared" si="5"/>
        <v>1616.3</v>
      </c>
      <c r="H11" s="249">
        <f t="shared" si="6"/>
        <v>1847.2</v>
      </c>
      <c r="I11" s="249">
        <f t="shared" si="7"/>
        <v>2078.1</v>
      </c>
      <c r="J11" s="255">
        <v>2309</v>
      </c>
      <c r="K11" s="249">
        <f t="shared" si="8"/>
        <v>2539.9</v>
      </c>
      <c r="L11" s="249">
        <f t="shared" si="9"/>
        <v>2770.7999999999997</v>
      </c>
      <c r="M11" s="249">
        <f t="shared" si="10"/>
        <v>3001.7000000000003</v>
      </c>
      <c r="N11" s="249">
        <f t="shared" si="11"/>
        <v>3232.6</v>
      </c>
      <c r="O11" s="249"/>
      <c r="P11" s="249"/>
      <c r="Q11" s="249"/>
      <c r="R11" s="249"/>
      <c r="S11" s="249"/>
      <c r="T11" s="249"/>
      <c r="U11" s="347">
        <v>120</v>
      </c>
      <c r="V11" s="348">
        <v>135</v>
      </c>
    </row>
    <row r="12" spans="1:22" ht="15" customHeight="1" thickBot="1" x14ac:dyDescent="0.3">
      <c r="A12" s="673">
        <v>2</v>
      </c>
      <c r="B12" s="309" t="s">
        <v>192</v>
      </c>
      <c r="C12" s="310">
        <f t="shared" si="1"/>
        <v>1055.7</v>
      </c>
      <c r="D12" s="255">
        <f t="shared" si="2"/>
        <v>1407.6000000000001</v>
      </c>
      <c r="E12" s="255">
        <f t="shared" si="3"/>
        <v>1759.5</v>
      </c>
      <c r="F12" s="255">
        <f t="shared" si="4"/>
        <v>2111.4</v>
      </c>
      <c r="G12" s="255">
        <f t="shared" si="5"/>
        <v>2463.2999999999997</v>
      </c>
      <c r="H12" s="255">
        <f t="shared" si="6"/>
        <v>2815.2000000000003</v>
      </c>
      <c r="I12" s="255">
        <f t="shared" si="7"/>
        <v>3167.1</v>
      </c>
      <c r="J12" s="255">
        <v>3519</v>
      </c>
      <c r="K12" s="255">
        <f t="shared" si="8"/>
        <v>3870.9</v>
      </c>
      <c r="L12" s="255">
        <f t="shared" si="9"/>
        <v>4222.8</v>
      </c>
      <c r="M12" s="255">
        <f t="shared" si="10"/>
        <v>4574.7</v>
      </c>
      <c r="N12" s="255">
        <f t="shared" si="11"/>
        <v>4926.5999999999995</v>
      </c>
      <c r="O12" s="255"/>
      <c r="P12" s="255"/>
      <c r="Q12" s="255"/>
      <c r="R12" s="255"/>
      <c r="S12" s="255"/>
      <c r="T12" s="255"/>
      <c r="U12" s="343">
        <v>120</v>
      </c>
      <c r="V12" s="344">
        <v>140</v>
      </c>
    </row>
    <row r="13" spans="1:22" ht="15" customHeight="1" thickBot="1" x14ac:dyDescent="0.3">
      <c r="A13" s="674"/>
      <c r="B13" s="313" t="s">
        <v>193</v>
      </c>
      <c r="C13" s="295">
        <f t="shared" si="1"/>
        <v>1055.7</v>
      </c>
      <c r="D13" s="122">
        <f t="shared" si="2"/>
        <v>1407.6000000000001</v>
      </c>
      <c r="E13" s="122">
        <f t="shared" si="3"/>
        <v>1759.5</v>
      </c>
      <c r="F13" s="122">
        <f t="shared" si="4"/>
        <v>2111.4</v>
      </c>
      <c r="G13" s="122">
        <f t="shared" si="5"/>
        <v>2463.2999999999997</v>
      </c>
      <c r="H13" s="122">
        <f t="shared" si="6"/>
        <v>2815.2000000000003</v>
      </c>
      <c r="I13" s="122">
        <f t="shared" si="7"/>
        <v>3167.1</v>
      </c>
      <c r="J13" s="255">
        <v>3519</v>
      </c>
      <c r="K13" s="122">
        <f t="shared" si="8"/>
        <v>3870.9</v>
      </c>
      <c r="L13" s="122">
        <f t="shared" si="9"/>
        <v>4222.8</v>
      </c>
      <c r="M13" s="122">
        <f>J13*1.3</f>
        <v>4574.7</v>
      </c>
      <c r="N13" s="122">
        <f t="shared" si="11"/>
        <v>4926.5999999999995</v>
      </c>
      <c r="O13" s="122">
        <f t="shared" si="12"/>
        <v>5278.5</v>
      </c>
      <c r="P13" s="122">
        <f t="shared" si="0"/>
        <v>5630.4000000000005</v>
      </c>
      <c r="Q13" s="122">
        <f t="shared" si="13"/>
        <v>5982.3</v>
      </c>
      <c r="R13" s="122">
        <f t="shared" si="14"/>
        <v>6334.2</v>
      </c>
      <c r="S13" s="122">
        <f t="shared" si="15"/>
        <v>6686.0999999999995</v>
      </c>
      <c r="T13" s="122">
        <f t="shared" ref="T13:T19" si="16">J13*2</f>
        <v>7038</v>
      </c>
      <c r="U13" s="345">
        <v>120</v>
      </c>
      <c r="V13" s="346">
        <v>200</v>
      </c>
    </row>
    <row r="14" spans="1:22" ht="15" customHeight="1" thickBot="1" x14ac:dyDescent="0.3">
      <c r="A14" s="674"/>
      <c r="B14" s="313" t="s">
        <v>404</v>
      </c>
      <c r="C14" s="295">
        <f t="shared" si="1"/>
        <v>1055.7</v>
      </c>
      <c r="D14" s="122">
        <f t="shared" si="2"/>
        <v>1407.6000000000001</v>
      </c>
      <c r="E14" s="122">
        <f t="shared" si="3"/>
        <v>1759.5</v>
      </c>
      <c r="F14" s="122">
        <f t="shared" si="4"/>
        <v>2111.4</v>
      </c>
      <c r="G14" s="122">
        <f t="shared" si="5"/>
        <v>2463.2999999999997</v>
      </c>
      <c r="H14" s="122">
        <f t="shared" si="6"/>
        <v>2815.2000000000003</v>
      </c>
      <c r="I14" s="122">
        <f t="shared" si="7"/>
        <v>3167.1</v>
      </c>
      <c r="J14" s="255">
        <v>3519</v>
      </c>
      <c r="K14" s="122">
        <f t="shared" si="8"/>
        <v>3870.9</v>
      </c>
      <c r="L14" s="122">
        <f t="shared" si="9"/>
        <v>4222.8</v>
      </c>
      <c r="M14" s="122">
        <f t="shared" si="10"/>
        <v>4574.7</v>
      </c>
      <c r="N14" s="122"/>
      <c r="O14" s="122"/>
      <c r="P14" s="122"/>
      <c r="Q14" s="122"/>
      <c r="R14" s="122"/>
      <c r="S14" s="122"/>
      <c r="T14" s="122"/>
      <c r="U14" s="345">
        <v>120</v>
      </c>
      <c r="V14" s="346">
        <v>130</v>
      </c>
    </row>
    <row r="15" spans="1:22" ht="30.75" thickBot="1" x14ac:dyDescent="0.3">
      <c r="A15" s="674"/>
      <c r="B15" s="313" t="s">
        <v>194</v>
      </c>
      <c r="C15" s="295">
        <f t="shared" si="1"/>
        <v>1055.7</v>
      </c>
      <c r="D15" s="122">
        <f t="shared" si="2"/>
        <v>1407.6000000000001</v>
      </c>
      <c r="E15" s="122">
        <f t="shared" si="3"/>
        <v>1759.5</v>
      </c>
      <c r="F15" s="122">
        <f t="shared" si="4"/>
        <v>2111.4</v>
      </c>
      <c r="G15" s="122">
        <f t="shared" si="5"/>
        <v>2463.2999999999997</v>
      </c>
      <c r="H15" s="122">
        <f t="shared" si="6"/>
        <v>2815.2000000000003</v>
      </c>
      <c r="I15" s="122">
        <f t="shared" si="7"/>
        <v>3167.1</v>
      </c>
      <c r="J15" s="255">
        <v>3519</v>
      </c>
      <c r="K15" s="122">
        <f t="shared" si="8"/>
        <v>3870.9</v>
      </c>
      <c r="L15" s="122">
        <f t="shared" si="9"/>
        <v>4222.8</v>
      </c>
      <c r="M15" s="122">
        <f t="shared" si="10"/>
        <v>4574.7</v>
      </c>
      <c r="N15" s="122">
        <f t="shared" si="11"/>
        <v>4926.5999999999995</v>
      </c>
      <c r="O15" s="122">
        <f t="shared" si="12"/>
        <v>5278.5</v>
      </c>
      <c r="P15" s="122">
        <f t="shared" si="0"/>
        <v>5630.4000000000005</v>
      </c>
      <c r="Q15" s="122">
        <f t="shared" si="13"/>
        <v>5982.3</v>
      </c>
      <c r="R15" s="122">
        <f t="shared" si="14"/>
        <v>6334.2</v>
      </c>
      <c r="S15" s="122">
        <f t="shared" si="15"/>
        <v>6686.0999999999995</v>
      </c>
      <c r="T15" s="122">
        <f t="shared" si="16"/>
        <v>7038</v>
      </c>
      <c r="U15" s="345">
        <v>120</v>
      </c>
      <c r="V15" s="346">
        <v>200</v>
      </c>
    </row>
    <row r="16" spans="1:22" ht="15" customHeight="1" thickBot="1" x14ac:dyDescent="0.3">
      <c r="A16" s="675"/>
      <c r="B16" s="316" t="s">
        <v>195</v>
      </c>
      <c r="C16" s="317">
        <f t="shared" si="1"/>
        <v>1055.7</v>
      </c>
      <c r="D16" s="249">
        <f t="shared" si="2"/>
        <v>1407.6000000000001</v>
      </c>
      <c r="E16" s="249">
        <f t="shared" si="3"/>
        <v>1759.5</v>
      </c>
      <c r="F16" s="249">
        <f t="shared" si="4"/>
        <v>2111.4</v>
      </c>
      <c r="G16" s="249">
        <f t="shared" si="5"/>
        <v>2463.2999999999997</v>
      </c>
      <c r="H16" s="249">
        <f t="shared" si="6"/>
        <v>2815.2000000000003</v>
      </c>
      <c r="I16" s="249">
        <f t="shared" si="7"/>
        <v>3167.1</v>
      </c>
      <c r="J16" s="255">
        <v>3519</v>
      </c>
      <c r="K16" s="249">
        <f t="shared" si="8"/>
        <v>3870.9</v>
      </c>
      <c r="L16" s="249">
        <f t="shared" si="9"/>
        <v>4222.8</v>
      </c>
      <c r="M16" s="249">
        <f t="shared" si="10"/>
        <v>4574.7</v>
      </c>
      <c r="N16" s="249">
        <f t="shared" si="11"/>
        <v>4926.5999999999995</v>
      </c>
      <c r="O16" s="249"/>
      <c r="P16" s="249"/>
      <c r="Q16" s="249"/>
      <c r="R16" s="249"/>
      <c r="S16" s="249"/>
      <c r="T16" s="249"/>
      <c r="U16" s="347">
        <v>120</v>
      </c>
      <c r="V16" s="348">
        <v>140</v>
      </c>
    </row>
    <row r="17" spans="1:22" ht="30" x14ac:dyDescent="0.25">
      <c r="A17" s="676">
        <v>3</v>
      </c>
      <c r="B17" s="321" t="s">
        <v>405</v>
      </c>
      <c r="C17" s="310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684" t="s">
        <v>408</v>
      </c>
      <c r="V17" s="685"/>
    </row>
    <row r="18" spans="1:22" ht="30" x14ac:dyDescent="0.25">
      <c r="A18" s="674"/>
      <c r="B18" s="313" t="s">
        <v>196</v>
      </c>
      <c r="C18" s="295">
        <f t="shared" si="1"/>
        <v>1238.7</v>
      </c>
      <c r="D18" s="122">
        <f t="shared" si="2"/>
        <v>1651.6000000000001</v>
      </c>
      <c r="E18" s="122">
        <f t="shared" si="3"/>
        <v>2064.5</v>
      </c>
      <c r="F18" s="122">
        <f t="shared" si="4"/>
        <v>2477.4</v>
      </c>
      <c r="G18" s="122">
        <f t="shared" si="5"/>
        <v>2890.2999999999997</v>
      </c>
      <c r="H18" s="122">
        <f t="shared" si="6"/>
        <v>3303.2000000000003</v>
      </c>
      <c r="I18" s="122">
        <f t="shared" si="7"/>
        <v>3716.1</v>
      </c>
      <c r="J18" s="122">
        <v>4129</v>
      </c>
      <c r="K18" s="122">
        <f t="shared" si="8"/>
        <v>4541.9000000000005</v>
      </c>
      <c r="L18" s="122">
        <f t="shared" si="9"/>
        <v>4954.8</v>
      </c>
      <c r="M18" s="122">
        <f t="shared" si="10"/>
        <v>5367.7</v>
      </c>
      <c r="N18" s="122">
        <f t="shared" si="11"/>
        <v>5780.5999999999995</v>
      </c>
      <c r="O18" s="122">
        <f t="shared" si="12"/>
        <v>6193.5</v>
      </c>
      <c r="P18" s="122">
        <f t="shared" si="0"/>
        <v>6606.4000000000005</v>
      </c>
      <c r="Q18" s="122">
        <f t="shared" si="13"/>
        <v>7019.3</v>
      </c>
      <c r="R18" s="122">
        <f t="shared" si="14"/>
        <v>7432.2</v>
      </c>
      <c r="S18" s="122"/>
      <c r="T18" s="122"/>
      <c r="U18" s="345">
        <v>120</v>
      </c>
      <c r="V18" s="349">
        <v>180</v>
      </c>
    </row>
    <row r="19" spans="1:22" ht="15.75" customHeight="1" x14ac:dyDescent="0.25">
      <c r="A19" s="674"/>
      <c r="B19" s="313" t="s">
        <v>197</v>
      </c>
      <c r="C19" s="295">
        <f t="shared" si="1"/>
        <v>1238.7</v>
      </c>
      <c r="D19" s="122">
        <f t="shared" si="2"/>
        <v>1651.6000000000001</v>
      </c>
      <c r="E19" s="122">
        <f t="shared" si="3"/>
        <v>2064.5</v>
      </c>
      <c r="F19" s="122">
        <f t="shared" si="4"/>
        <v>2477.4</v>
      </c>
      <c r="G19" s="122">
        <f t="shared" si="5"/>
        <v>2890.2999999999997</v>
      </c>
      <c r="H19" s="122">
        <f t="shared" si="6"/>
        <v>3303.2000000000003</v>
      </c>
      <c r="I19" s="122">
        <f t="shared" si="7"/>
        <v>3716.1</v>
      </c>
      <c r="J19" s="122">
        <v>4129</v>
      </c>
      <c r="K19" s="122">
        <f t="shared" si="8"/>
        <v>4541.9000000000005</v>
      </c>
      <c r="L19" s="122">
        <f t="shared" si="9"/>
        <v>4954.8</v>
      </c>
      <c r="M19" s="122">
        <f t="shared" si="10"/>
        <v>5367.7</v>
      </c>
      <c r="N19" s="122">
        <f t="shared" si="11"/>
        <v>5780.5999999999995</v>
      </c>
      <c r="O19" s="122">
        <f t="shared" si="12"/>
        <v>6193.5</v>
      </c>
      <c r="P19" s="122">
        <f t="shared" si="0"/>
        <v>6606.4000000000005</v>
      </c>
      <c r="Q19" s="122">
        <f t="shared" si="13"/>
        <v>7019.3</v>
      </c>
      <c r="R19" s="122">
        <f t="shared" si="14"/>
        <v>7432.2</v>
      </c>
      <c r="S19" s="122">
        <f t="shared" si="15"/>
        <v>7845.0999999999995</v>
      </c>
      <c r="T19" s="122">
        <f t="shared" si="16"/>
        <v>8258</v>
      </c>
      <c r="U19" s="345">
        <v>120</v>
      </c>
      <c r="V19" s="349">
        <v>200</v>
      </c>
    </row>
    <row r="20" spans="1:22" ht="15" customHeight="1" thickBot="1" x14ac:dyDescent="0.3">
      <c r="A20" s="675"/>
      <c r="B20" s="323" t="s">
        <v>198</v>
      </c>
      <c r="C20" s="317">
        <f t="shared" si="1"/>
        <v>1238.7</v>
      </c>
      <c r="D20" s="249">
        <f t="shared" si="2"/>
        <v>1651.6000000000001</v>
      </c>
      <c r="E20" s="249">
        <f t="shared" si="3"/>
        <v>2064.5</v>
      </c>
      <c r="F20" s="249">
        <f t="shared" si="4"/>
        <v>2477.4</v>
      </c>
      <c r="G20" s="249">
        <f t="shared" si="5"/>
        <v>2890.2999999999997</v>
      </c>
      <c r="H20" s="249">
        <f t="shared" si="6"/>
        <v>3303.2000000000003</v>
      </c>
      <c r="I20" s="249">
        <f t="shared" si="7"/>
        <v>3716.1</v>
      </c>
      <c r="J20" s="249">
        <v>4129</v>
      </c>
      <c r="K20" s="249">
        <f t="shared" si="8"/>
        <v>4541.9000000000005</v>
      </c>
      <c r="L20" s="249">
        <f t="shared" si="9"/>
        <v>4954.8</v>
      </c>
      <c r="M20" s="249">
        <f t="shared" si="10"/>
        <v>5367.7</v>
      </c>
      <c r="N20" s="249">
        <f t="shared" si="11"/>
        <v>5780.5999999999995</v>
      </c>
      <c r="O20" s="249">
        <f t="shared" si="12"/>
        <v>6193.5</v>
      </c>
      <c r="P20" s="249">
        <f t="shared" si="0"/>
        <v>6606.4000000000005</v>
      </c>
      <c r="Q20" s="249">
        <f t="shared" si="13"/>
        <v>7019.3</v>
      </c>
      <c r="R20" s="249">
        <f t="shared" si="14"/>
        <v>7432.2</v>
      </c>
      <c r="S20" s="249">
        <f t="shared" si="15"/>
        <v>7845.0999999999995</v>
      </c>
      <c r="T20" s="249"/>
      <c r="U20" s="347">
        <v>120</v>
      </c>
      <c r="V20" s="350">
        <v>190</v>
      </c>
    </row>
    <row r="21" spans="1:22" ht="15" customHeight="1" thickBot="1" x14ac:dyDescent="0.3">
      <c r="A21" s="673">
        <v>4</v>
      </c>
      <c r="B21" s="309" t="s">
        <v>406</v>
      </c>
      <c r="C21" s="310">
        <f t="shared" si="1"/>
        <v>1564.8</v>
      </c>
      <c r="D21" s="255">
        <f t="shared" si="2"/>
        <v>2086.4</v>
      </c>
      <c r="E21" s="255">
        <f t="shared" si="3"/>
        <v>2608</v>
      </c>
      <c r="F21" s="255">
        <f t="shared" si="4"/>
        <v>3129.6</v>
      </c>
      <c r="G21" s="255">
        <f t="shared" si="5"/>
        <v>3651.2</v>
      </c>
      <c r="H21" s="255">
        <f t="shared" si="6"/>
        <v>4172.8</v>
      </c>
      <c r="I21" s="255">
        <f t="shared" si="7"/>
        <v>4694.4000000000005</v>
      </c>
      <c r="J21" s="255">
        <v>5216</v>
      </c>
      <c r="K21" s="255">
        <f t="shared" si="8"/>
        <v>5737.6</v>
      </c>
      <c r="L21" s="255">
        <f t="shared" si="9"/>
        <v>6259.2</v>
      </c>
      <c r="M21" s="255">
        <f t="shared" si="10"/>
        <v>6780.8</v>
      </c>
      <c r="N21" s="255"/>
      <c r="O21" s="255"/>
      <c r="P21" s="255"/>
      <c r="Q21" s="255"/>
      <c r="R21" s="255"/>
      <c r="S21" s="255"/>
      <c r="T21" s="255"/>
      <c r="U21" s="343">
        <v>120</v>
      </c>
      <c r="V21" s="351">
        <v>130</v>
      </c>
    </row>
    <row r="22" spans="1:22" ht="15" customHeight="1" thickBot="1" x14ac:dyDescent="0.3">
      <c r="A22" s="674"/>
      <c r="B22" s="313" t="s">
        <v>199</v>
      </c>
      <c r="C22" s="295">
        <f t="shared" si="1"/>
        <v>1564.8</v>
      </c>
      <c r="D22" s="122">
        <f t="shared" si="2"/>
        <v>2086.4</v>
      </c>
      <c r="E22" s="122">
        <f t="shared" si="3"/>
        <v>2608</v>
      </c>
      <c r="F22" s="122">
        <f t="shared" si="4"/>
        <v>3129.6</v>
      </c>
      <c r="G22" s="122">
        <f t="shared" si="5"/>
        <v>3651.2</v>
      </c>
      <c r="H22" s="122">
        <f t="shared" si="6"/>
        <v>4172.8</v>
      </c>
      <c r="I22" s="122">
        <f t="shared" si="7"/>
        <v>4694.4000000000005</v>
      </c>
      <c r="J22" s="255">
        <v>5216</v>
      </c>
      <c r="K22" s="122">
        <f t="shared" si="8"/>
        <v>5737.6</v>
      </c>
      <c r="L22" s="122">
        <f t="shared" si="9"/>
        <v>6259.2</v>
      </c>
      <c r="M22" s="122">
        <f t="shared" si="10"/>
        <v>6780.8</v>
      </c>
      <c r="N22" s="122">
        <f t="shared" si="11"/>
        <v>7302.4</v>
      </c>
      <c r="O22" s="122"/>
      <c r="P22" s="122"/>
      <c r="Q22" s="122"/>
      <c r="R22" s="122"/>
      <c r="S22" s="122"/>
      <c r="T22" s="122"/>
      <c r="U22" s="345">
        <v>120</v>
      </c>
      <c r="V22" s="349">
        <v>135</v>
      </c>
    </row>
    <row r="23" spans="1:22" ht="15" customHeight="1" thickBot="1" x14ac:dyDescent="0.3">
      <c r="A23" s="674"/>
      <c r="B23" s="313" t="s">
        <v>200</v>
      </c>
      <c r="C23" s="295">
        <f t="shared" si="1"/>
        <v>1564.8</v>
      </c>
      <c r="D23" s="122">
        <f t="shared" si="2"/>
        <v>2086.4</v>
      </c>
      <c r="E23" s="122">
        <f t="shared" si="3"/>
        <v>2608</v>
      </c>
      <c r="F23" s="122">
        <f t="shared" si="4"/>
        <v>3129.6</v>
      </c>
      <c r="G23" s="122">
        <f t="shared" si="5"/>
        <v>3651.2</v>
      </c>
      <c r="H23" s="122">
        <f t="shared" si="6"/>
        <v>4172.8</v>
      </c>
      <c r="I23" s="122">
        <f t="shared" si="7"/>
        <v>4694.4000000000005</v>
      </c>
      <c r="J23" s="255">
        <v>5216</v>
      </c>
      <c r="K23" s="122">
        <f t="shared" si="8"/>
        <v>5737.6</v>
      </c>
      <c r="L23" s="122"/>
      <c r="M23" s="122"/>
      <c r="N23" s="122"/>
      <c r="O23" s="122"/>
      <c r="P23" s="122"/>
      <c r="Q23" s="122"/>
      <c r="R23" s="122"/>
      <c r="S23" s="122"/>
      <c r="T23" s="122"/>
      <c r="U23" s="345">
        <v>120</v>
      </c>
      <c r="V23" s="349">
        <v>105</v>
      </c>
    </row>
    <row r="24" spans="1:22" ht="15" customHeight="1" thickBot="1" x14ac:dyDescent="0.3">
      <c r="A24" s="675"/>
      <c r="B24" s="316" t="s">
        <v>407</v>
      </c>
      <c r="C24" s="317">
        <f t="shared" si="1"/>
        <v>1564.8</v>
      </c>
      <c r="D24" s="249">
        <f t="shared" si="2"/>
        <v>2086.4</v>
      </c>
      <c r="E24" s="249">
        <f t="shared" si="3"/>
        <v>2608</v>
      </c>
      <c r="F24" s="249">
        <f t="shared" si="4"/>
        <v>3129.6</v>
      </c>
      <c r="G24" s="249">
        <f t="shared" si="5"/>
        <v>3651.2</v>
      </c>
      <c r="H24" s="249">
        <f t="shared" si="6"/>
        <v>4172.8</v>
      </c>
      <c r="I24" s="249">
        <f t="shared" si="7"/>
        <v>4694.4000000000005</v>
      </c>
      <c r="J24" s="255">
        <v>5216</v>
      </c>
      <c r="K24" s="249">
        <f t="shared" si="8"/>
        <v>5737.6</v>
      </c>
      <c r="L24" s="249">
        <f t="shared" si="9"/>
        <v>6259.2</v>
      </c>
      <c r="M24" s="249"/>
      <c r="N24" s="249"/>
      <c r="O24" s="249"/>
      <c r="P24" s="249"/>
      <c r="Q24" s="249"/>
      <c r="R24" s="249"/>
      <c r="S24" s="249"/>
      <c r="T24" s="249"/>
      <c r="U24" s="347">
        <v>120</v>
      </c>
      <c r="V24" s="350">
        <v>120</v>
      </c>
    </row>
    <row r="25" spans="1:22" ht="15" customHeight="1" x14ac:dyDescent="0.2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</row>
    <row r="26" spans="1:22" ht="15" customHeight="1" x14ac:dyDescent="0.25">
      <c r="A26" s="677" t="s">
        <v>24</v>
      </c>
      <c r="B26" s="677"/>
      <c r="C26" s="677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290"/>
      <c r="S26" s="290"/>
      <c r="T26" s="290"/>
      <c r="U26" s="290"/>
      <c r="V26" s="290"/>
    </row>
    <row r="27" spans="1:22" ht="15.75" x14ac:dyDescent="0.25">
      <c r="A27" s="678" t="s">
        <v>115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290"/>
      <c r="S27" s="290"/>
      <c r="T27" s="290"/>
      <c r="U27" s="290"/>
      <c r="V27" s="290"/>
    </row>
    <row r="28" spans="1:22" ht="15.75" x14ac:dyDescent="0.25">
      <c r="A28" s="670" t="s">
        <v>409</v>
      </c>
      <c r="B28" s="670"/>
      <c r="C28" s="670"/>
      <c r="D28" s="670"/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0"/>
      <c r="R28" s="290"/>
      <c r="S28" s="290"/>
      <c r="T28" s="290"/>
      <c r="U28" s="290"/>
      <c r="V28" s="290"/>
    </row>
    <row r="29" spans="1:22" ht="15.75" x14ac:dyDescent="0.25">
      <c r="A29" s="300" t="s">
        <v>116</v>
      </c>
      <c r="B29" s="300"/>
      <c r="C29" s="300"/>
      <c r="D29" s="300"/>
      <c r="E29" s="300"/>
      <c r="F29" s="300"/>
      <c r="G29" s="300"/>
      <c r="H29" s="300"/>
      <c r="I29" s="30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</row>
    <row r="30" spans="1:22" ht="15.75" x14ac:dyDescent="0.25">
      <c r="A30" s="672" t="s">
        <v>117</v>
      </c>
      <c r="B30" s="672"/>
      <c r="C30" s="67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290"/>
      <c r="V30" s="290"/>
    </row>
    <row r="31" spans="1:22" ht="15.75" customHeight="1" x14ac:dyDescent="0.25">
      <c r="A31" t="s">
        <v>410</v>
      </c>
      <c r="B31" t="s">
        <v>411</v>
      </c>
      <c r="P31" s="290"/>
      <c r="Q31" s="290"/>
      <c r="R31" s="290"/>
      <c r="S31" s="290"/>
      <c r="T31" s="290"/>
      <c r="U31" s="290"/>
      <c r="V31" s="290"/>
    </row>
    <row r="32" spans="1:22" ht="15.75" customHeight="1" x14ac:dyDescent="0.25">
      <c r="O32" s="290"/>
      <c r="P32" s="290"/>
      <c r="Q32" s="290"/>
      <c r="R32" s="10"/>
      <c r="S32" s="291"/>
      <c r="T32" s="291"/>
      <c r="U32" s="290"/>
      <c r="V32" s="290"/>
    </row>
    <row r="33" spans="1:22" ht="21" x14ac:dyDescent="0.35">
      <c r="A33" s="53" t="s">
        <v>15</v>
      </c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10"/>
      <c r="S33" s="291"/>
      <c r="T33" s="291"/>
      <c r="U33" s="290"/>
      <c r="V33" s="290"/>
    </row>
    <row r="34" spans="1:22" ht="21" x14ac:dyDescent="0.35">
      <c r="B34" s="82" t="s">
        <v>218</v>
      </c>
      <c r="H34" s="290"/>
      <c r="I34" s="290"/>
      <c r="J34" s="290"/>
      <c r="K34" s="290"/>
      <c r="L34" s="290"/>
      <c r="M34" s="290"/>
      <c r="N34" s="290"/>
      <c r="R34" s="10"/>
      <c r="S34" s="75"/>
      <c r="T34" s="75"/>
    </row>
    <row r="35" spans="1:22" x14ac:dyDescent="0.25">
      <c r="R35" s="10"/>
      <c r="S35" s="75"/>
      <c r="T35" s="75"/>
    </row>
    <row r="36" spans="1:22" x14ac:dyDescent="0.25">
      <c r="R36" s="10"/>
      <c r="S36" s="75"/>
      <c r="T36" s="75"/>
    </row>
    <row r="37" spans="1:22" ht="15.75" x14ac:dyDescent="0.25"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</row>
    <row r="38" spans="1:22" ht="15.75" customHeight="1" x14ac:dyDescent="0.25"/>
    <row r="39" spans="1:22" ht="15.75" customHeight="1" x14ac:dyDescent="0.25">
      <c r="L39" s="10"/>
      <c r="M39" s="10"/>
      <c r="N39" s="10"/>
      <c r="O39" s="10"/>
      <c r="P39" s="10"/>
      <c r="Q39" s="10"/>
      <c r="R39" s="10"/>
      <c r="S39" s="75"/>
      <c r="T39" s="75"/>
    </row>
  </sheetData>
  <mergeCells count="15">
    <mergeCell ref="A1:V1"/>
    <mergeCell ref="U2:V2"/>
    <mergeCell ref="A3:S3"/>
    <mergeCell ref="B4:B5"/>
    <mergeCell ref="A28:Q28"/>
    <mergeCell ref="A4:A5"/>
    <mergeCell ref="A7:A11"/>
    <mergeCell ref="A12:A16"/>
    <mergeCell ref="C4:T4"/>
    <mergeCell ref="A30:T30"/>
    <mergeCell ref="A17:A20"/>
    <mergeCell ref="U17:V17"/>
    <mergeCell ref="A21:A24"/>
    <mergeCell ref="A26:Q26"/>
    <mergeCell ref="A27:Q27"/>
  </mergeCells>
  <pageMargins left="0.25" right="0.25" top="0.75" bottom="0.75" header="0.3" footer="0.3"/>
  <pageSetup paperSize="9" scale="8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topLeftCell="A7" zoomScaleNormal="100" workbookViewId="0">
      <selection activeCell="J25" sqref="J25"/>
    </sheetView>
  </sheetViews>
  <sheetFormatPr defaultRowHeight="15" x14ac:dyDescent="0.25"/>
  <cols>
    <col min="1" max="1" width="3.140625" customWidth="1"/>
    <col min="2" max="2" width="15" customWidth="1"/>
    <col min="3" max="3" width="6.7109375" customWidth="1"/>
    <col min="4" max="4" width="6.5703125" customWidth="1"/>
    <col min="5" max="7" width="6.7109375" customWidth="1"/>
    <col min="8" max="25" width="6.5703125" customWidth="1"/>
    <col min="26" max="26" width="11.85546875" customWidth="1"/>
  </cols>
  <sheetData>
    <row r="1" spans="1:27" ht="18" x14ac:dyDescent="0.25">
      <c r="A1" s="530" t="s">
        <v>216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</row>
    <row r="2" spans="1:27" ht="21" x14ac:dyDescent="0.35">
      <c r="U2" s="531"/>
      <c r="V2" s="531"/>
    </row>
    <row r="3" spans="1:27" ht="16.5" thickBot="1" x14ac:dyDescent="0.3">
      <c r="A3" s="696" t="s">
        <v>125</v>
      </c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</row>
    <row r="4" spans="1:27" ht="16.5" thickBot="1" x14ac:dyDescent="0.3">
      <c r="A4" s="565"/>
      <c r="B4" s="697" t="s">
        <v>21</v>
      </c>
      <c r="C4" s="687" t="s">
        <v>22</v>
      </c>
      <c r="D4" s="688"/>
      <c r="E4" s="688"/>
      <c r="F4" s="688"/>
      <c r="G4" s="688"/>
      <c r="H4" s="688"/>
      <c r="I4" s="688"/>
      <c r="J4" s="688"/>
      <c r="K4" s="688"/>
      <c r="L4" s="688"/>
      <c r="M4" s="688"/>
      <c r="N4" s="688"/>
      <c r="O4" s="688"/>
      <c r="P4" s="688"/>
      <c r="Q4" s="688"/>
      <c r="R4" s="688"/>
      <c r="S4" s="688"/>
      <c r="T4" s="688"/>
      <c r="U4" s="688"/>
      <c r="V4" s="688"/>
      <c r="W4" s="688"/>
      <c r="X4" s="688"/>
      <c r="Y4" s="689"/>
      <c r="Z4" s="290"/>
      <c r="AA4" s="290"/>
    </row>
    <row r="5" spans="1:27" ht="15" customHeight="1" thickBot="1" x14ac:dyDescent="0.3">
      <c r="A5" s="682"/>
      <c r="B5" s="698"/>
      <c r="C5" s="352">
        <v>0.3</v>
      </c>
      <c r="D5" s="352">
        <v>0.4</v>
      </c>
      <c r="E5" s="352">
        <v>0.5</v>
      </c>
      <c r="F5" s="352">
        <v>0.6</v>
      </c>
      <c r="G5" s="352">
        <v>0.7</v>
      </c>
      <c r="H5" s="352">
        <v>0.8</v>
      </c>
      <c r="I5" s="352">
        <v>0.9</v>
      </c>
      <c r="J5" s="352">
        <v>1</v>
      </c>
      <c r="K5" s="352">
        <v>1.1000000000000001</v>
      </c>
      <c r="L5" s="352">
        <v>1.2</v>
      </c>
      <c r="M5" s="353">
        <v>1.3</v>
      </c>
      <c r="N5" s="353">
        <v>1.4</v>
      </c>
      <c r="O5" s="353">
        <v>1.5</v>
      </c>
      <c r="P5" s="353">
        <v>1.6</v>
      </c>
      <c r="Q5" s="353">
        <v>1.7</v>
      </c>
      <c r="R5" s="353">
        <v>1.8</v>
      </c>
      <c r="S5" s="353">
        <v>1.9</v>
      </c>
      <c r="T5" s="353">
        <v>2</v>
      </c>
      <c r="U5" s="353">
        <v>2.1</v>
      </c>
      <c r="V5" s="353">
        <v>2.2000000000000002</v>
      </c>
      <c r="W5" s="353">
        <v>2.2999999999999998</v>
      </c>
      <c r="X5" s="353">
        <v>2.4</v>
      </c>
      <c r="Y5" s="354">
        <v>2.5</v>
      </c>
      <c r="Z5" s="304" t="s">
        <v>401</v>
      </c>
      <c r="AA5" s="305" t="s">
        <v>402</v>
      </c>
    </row>
    <row r="6" spans="1:27" ht="16.5" thickBot="1" x14ac:dyDescent="0.3">
      <c r="A6" s="355">
        <v>0</v>
      </c>
      <c r="B6" s="356" t="s">
        <v>23</v>
      </c>
      <c r="C6" s="308">
        <f>J6*0.3</f>
        <v>977.69999999999993</v>
      </c>
      <c r="D6" s="253">
        <f>J6*0.4</f>
        <v>1303.6000000000001</v>
      </c>
      <c r="E6" s="253">
        <f>J6*0.5</f>
        <v>1629.5</v>
      </c>
      <c r="F6" s="253">
        <f>J6*0.6</f>
        <v>1955.3999999999999</v>
      </c>
      <c r="G6" s="253">
        <f>J6*0.7</f>
        <v>2281.2999999999997</v>
      </c>
      <c r="H6" s="253">
        <f>J6*0.8</f>
        <v>2607.2000000000003</v>
      </c>
      <c r="I6" s="253">
        <f>J6*0.9</f>
        <v>2933.1</v>
      </c>
      <c r="J6" s="253">
        <v>3259</v>
      </c>
      <c r="K6" s="253">
        <f>J6*1.1</f>
        <v>3584.9</v>
      </c>
      <c r="L6" s="253">
        <f>J6*1.2</f>
        <v>3910.7999999999997</v>
      </c>
      <c r="M6" s="253">
        <f>J6*1.3</f>
        <v>4236.7</v>
      </c>
      <c r="N6" s="253">
        <f>J6*1.4</f>
        <v>4562.5999999999995</v>
      </c>
      <c r="O6" s="253">
        <f>J6*1.5</f>
        <v>4888.5</v>
      </c>
      <c r="P6" s="253">
        <f t="shared" ref="P6:P24" si="0">J6*1.6</f>
        <v>5214.4000000000005</v>
      </c>
      <c r="Q6" s="253">
        <f>J6*1.7</f>
        <v>5540.3</v>
      </c>
      <c r="R6" s="253">
        <f>J6*1.8</f>
        <v>5866.2</v>
      </c>
      <c r="S6" s="253">
        <f>J6*1.9</f>
        <v>6192.0999999999995</v>
      </c>
      <c r="T6" s="253">
        <f>J6*2</f>
        <v>6518</v>
      </c>
      <c r="U6" s="253">
        <f>J6*2.1</f>
        <v>6843.9000000000005</v>
      </c>
      <c r="V6" s="253">
        <f>J6*2.2</f>
        <v>7169.8</v>
      </c>
      <c r="W6" s="253">
        <f>J6*2.3</f>
        <v>7495.7</v>
      </c>
      <c r="X6" s="253">
        <f>J6*2.4</f>
        <v>7821.5999999999995</v>
      </c>
      <c r="Y6" s="254">
        <f>J6*2.5</f>
        <v>8147.5</v>
      </c>
      <c r="Z6" s="327">
        <v>230</v>
      </c>
      <c r="AA6" s="357">
        <v>250</v>
      </c>
    </row>
    <row r="7" spans="1:27" ht="30.75" thickBot="1" x14ac:dyDescent="0.3">
      <c r="A7" s="699">
        <v>1</v>
      </c>
      <c r="B7" s="358" t="s">
        <v>187</v>
      </c>
      <c r="C7" s="310">
        <f t="shared" ref="C7:C24" si="1">J7*0.3</f>
        <v>1197.8999999999999</v>
      </c>
      <c r="D7" s="255">
        <f t="shared" ref="D7:D24" si="2">J7*0.4</f>
        <v>1597.2</v>
      </c>
      <c r="E7" s="255">
        <f t="shared" ref="E7:E24" si="3">J7*0.5</f>
        <v>1996.5</v>
      </c>
      <c r="F7" s="255">
        <f t="shared" ref="F7:F24" si="4">J7*0.6</f>
        <v>2395.7999999999997</v>
      </c>
      <c r="G7" s="255">
        <f t="shared" ref="G7:G24" si="5">J7*0.7</f>
        <v>2795.1</v>
      </c>
      <c r="H7" s="255">
        <f t="shared" ref="H7:H24" si="6">J7*0.8</f>
        <v>3194.4</v>
      </c>
      <c r="I7" s="255">
        <f t="shared" ref="I7:I24" si="7">J7*0.9</f>
        <v>3593.7000000000003</v>
      </c>
      <c r="J7" s="255">
        <v>3993</v>
      </c>
      <c r="K7" s="255">
        <f t="shared" ref="K7:K24" si="8">J7*1.1</f>
        <v>4392.3</v>
      </c>
      <c r="L7" s="255">
        <f t="shared" ref="L7:L24" si="9">J7*1.2</f>
        <v>4791.5999999999995</v>
      </c>
      <c r="M7" s="255">
        <f t="shared" ref="M7:M24" si="10">J7*1.3</f>
        <v>5190.9000000000005</v>
      </c>
      <c r="N7" s="255">
        <f t="shared" ref="N7:N24" si="11">J7*1.4</f>
        <v>5590.2</v>
      </c>
      <c r="O7" s="255">
        <f t="shared" ref="O7:O24" si="12">J7*1.5</f>
        <v>5989.5</v>
      </c>
      <c r="P7" s="255">
        <f t="shared" si="0"/>
        <v>6388.8</v>
      </c>
      <c r="Q7" s="255">
        <f t="shared" ref="Q7:Q24" si="13">J7*1.7</f>
        <v>6788.0999999999995</v>
      </c>
      <c r="R7" s="255">
        <f t="shared" ref="R7:R24" si="14">J7*1.8</f>
        <v>7187.4000000000005</v>
      </c>
      <c r="S7" s="255">
        <f t="shared" ref="S7:S24" si="15">J7*1.9</f>
        <v>7586.7</v>
      </c>
      <c r="T7" s="255">
        <f t="shared" ref="T7:T24" si="16">J7*2</f>
        <v>7986</v>
      </c>
      <c r="U7" s="255">
        <f t="shared" ref="U7:U24" si="17">J7*2.1</f>
        <v>8385.3000000000011</v>
      </c>
      <c r="V7" s="255">
        <f t="shared" ref="V7:V24" si="18">J7*2.2</f>
        <v>8784.6</v>
      </c>
      <c r="W7" s="255">
        <f t="shared" ref="W7:W24" si="19">J7*2.3</f>
        <v>9183.9</v>
      </c>
      <c r="X7" s="255">
        <f t="shared" ref="X7:X24" si="20">J7*2.4</f>
        <v>9583.1999999999989</v>
      </c>
      <c r="Y7" s="256">
        <f t="shared" ref="Y7:Y24" si="21">J7*2.5</f>
        <v>9982.5</v>
      </c>
      <c r="Z7" s="328">
        <v>230</v>
      </c>
      <c r="AA7" s="329">
        <v>250</v>
      </c>
    </row>
    <row r="8" spans="1:27" ht="15" customHeight="1" thickBot="1" x14ac:dyDescent="0.3">
      <c r="A8" s="700"/>
      <c r="B8" s="359" t="s">
        <v>188</v>
      </c>
      <c r="C8" s="295">
        <f t="shared" si="1"/>
        <v>1197.8999999999999</v>
      </c>
      <c r="D8" s="122">
        <f t="shared" si="2"/>
        <v>1597.2</v>
      </c>
      <c r="E8" s="122">
        <f t="shared" si="3"/>
        <v>1996.5</v>
      </c>
      <c r="F8" s="122">
        <f t="shared" si="4"/>
        <v>2395.7999999999997</v>
      </c>
      <c r="G8" s="122">
        <f t="shared" si="5"/>
        <v>2795.1</v>
      </c>
      <c r="H8" s="122">
        <f t="shared" si="6"/>
        <v>3194.4</v>
      </c>
      <c r="I8" s="122">
        <f t="shared" si="7"/>
        <v>3593.7000000000003</v>
      </c>
      <c r="J8" s="255">
        <v>3993</v>
      </c>
      <c r="K8" s="122">
        <f t="shared" si="8"/>
        <v>4392.3</v>
      </c>
      <c r="L8" s="122">
        <f t="shared" si="9"/>
        <v>4791.5999999999995</v>
      </c>
      <c r="M8" s="122">
        <f t="shared" si="10"/>
        <v>5190.9000000000005</v>
      </c>
      <c r="N8" s="122">
        <f t="shared" si="11"/>
        <v>5590.2</v>
      </c>
      <c r="O8" s="122">
        <f t="shared" si="12"/>
        <v>5989.5</v>
      </c>
      <c r="P8" s="122">
        <f t="shared" si="0"/>
        <v>6388.8</v>
      </c>
      <c r="Q8" s="122">
        <f t="shared" si="13"/>
        <v>6788.0999999999995</v>
      </c>
      <c r="R8" s="122">
        <f t="shared" si="14"/>
        <v>7187.4000000000005</v>
      </c>
      <c r="S8" s="122">
        <f t="shared" si="15"/>
        <v>7586.7</v>
      </c>
      <c r="T8" s="122">
        <f t="shared" si="16"/>
        <v>7986</v>
      </c>
      <c r="U8" s="122">
        <f t="shared" si="17"/>
        <v>8385.3000000000011</v>
      </c>
      <c r="V8" s="122">
        <f t="shared" si="18"/>
        <v>8784.6</v>
      </c>
      <c r="W8" s="122">
        <f t="shared" si="19"/>
        <v>9183.9</v>
      </c>
      <c r="X8" s="122">
        <f t="shared" si="20"/>
        <v>9583.1999999999989</v>
      </c>
      <c r="Y8" s="294">
        <f t="shared" si="21"/>
        <v>9982.5</v>
      </c>
      <c r="Z8" s="330">
        <v>230</v>
      </c>
      <c r="AA8" s="331">
        <v>250</v>
      </c>
    </row>
    <row r="9" spans="1:27" ht="15.75" customHeight="1" thickBot="1" x14ac:dyDescent="0.3">
      <c r="A9" s="700"/>
      <c r="B9" s="359" t="s">
        <v>189</v>
      </c>
      <c r="C9" s="295">
        <f t="shared" si="1"/>
        <v>1197.8999999999999</v>
      </c>
      <c r="D9" s="122">
        <f t="shared" si="2"/>
        <v>1597.2</v>
      </c>
      <c r="E9" s="122">
        <f t="shared" si="3"/>
        <v>1996.5</v>
      </c>
      <c r="F9" s="122">
        <f t="shared" si="4"/>
        <v>2395.7999999999997</v>
      </c>
      <c r="G9" s="122">
        <f t="shared" si="5"/>
        <v>2795.1</v>
      </c>
      <c r="H9" s="122">
        <f t="shared" si="6"/>
        <v>3194.4</v>
      </c>
      <c r="I9" s="122">
        <f t="shared" si="7"/>
        <v>3593.7000000000003</v>
      </c>
      <c r="J9" s="255">
        <v>3993</v>
      </c>
      <c r="K9" s="122">
        <f t="shared" si="8"/>
        <v>4392.3</v>
      </c>
      <c r="L9" s="122">
        <f t="shared" si="9"/>
        <v>4791.5999999999995</v>
      </c>
      <c r="M9" s="122">
        <f t="shared" si="10"/>
        <v>5190.9000000000005</v>
      </c>
      <c r="N9" s="122">
        <f t="shared" si="11"/>
        <v>5590.2</v>
      </c>
      <c r="O9" s="122">
        <f t="shared" si="12"/>
        <v>5989.5</v>
      </c>
      <c r="P9" s="122">
        <f t="shared" si="0"/>
        <v>6388.8</v>
      </c>
      <c r="Q9" s="122">
        <f t="shared" si="13"/>
        <v>6788.0999999999995</v>
      </c>
      <c r="R9" s="122">
        <f t="shared" si="14"/>
        <v>7187.4000000000005</v>
      </c>
      <c r="S9" s="122">
        <f t="shared" si="15"/>
        <v>7586.7</v>
      </c>
      <c r="T9" s="122">
        <f t="shared" si="16"/>
        <v>7986</v>
      </c>
      <c r="U9" s="122">
        <f t="shared" si="17"/>
        <v>8385.3000000000011</v>
      </c>
      <c r="V9" s="122">
        <f t="shared" si="18"/>
        <v>8784.6</v>
      </c>
      <c r="W9" s="122">
        <f t="shared" si="19"/>
        <v>9183.9</v>
      </c>
      <c r="X9" s="122">
        <f t="shared" si="20"/>
        <v>9583.1999999999989</v>
      </c>
      <c r="Y9" s="294">
        <f t="shared" si="21"/>
        <v>9982.5</v>
      </c>
      <c r="Z9" s="330">
        <v>230</v>
      </c>
      <c r="AA9" s="331">
        <v>250</v>
      </c>
    </row>
    <row r="10" spans="1:27" ht="15.75" customHeight="1" thickBot="1" x14ac:dyDescent="0.3">
      <c r="A10" s="700"/>
      <c r="B10" s="359" t="s">
        <v>190</v>
      </c>
      <c r="C10" s="295">
        <f t="shared" si="1"/>
        <v>1197.8999999999999</v>
      </c>
      <c r="D10" s="122">
        <f t="shared" si="2"/>
        <v>1597.2</v>
      </c>
      <c r="E10" s="122">
        <f t="shared" si="3"/>
        <v>1996.5</v>
      </c>
      <c r="F10" s="122">
        <f t="shared" si="4"/>
        <v>2395.7999999999997</v>
      </c>
      <c r="G10" s="122">
        <f t="shared" si="5"/>
        <v>2795.1</v>
      </c>
      <c r="H10" s="122">
        <f t="shared" si="6"/>
        <v>3194.4</v>
      </c>
      <c r="I10" s="122">
        <f t="shared" si="7"/>
        <v>3593.7000000000003</v>
      </c>
      <c r="J10" s="255">
        <v>3993</v>
      </c>
      <c r="K10" s="122">
        <f t="shared" si="8"/>
        <v>4392.3</v>
      </c>
      <c r="L10" s="122">
        <f t="shared" si="9"/>
        <v>4791.5999999999995</v>
      </c>
      <c r="M10" s="122">
        <f t="shared" si="10"/>
        <v>5190.9000000000005</v>
      </c>
      <c r="N10" s="122">
        <f t="shared" si="11"/>
        <v>5590.2</v>
      </c>
      <c r="O10" s="122">
        <f t="shared" si="12"/>
        <v>5989.5</v>
      </c>
      <c r="P10" s="122">
        <f t="shared" si="0"/>
        <v>6388.8</v>
      </c>
      <c r="Q10" s="122">
        <f t="shared" si="13"/>
        <v>6788.0999999999995</v>
      </c>
      <c r="R10" s="122">
        <f t="shared" si="14"/>
        <v>7187.4000000000005</v>
      </c>
      <c r="S10" s="122">
        <f t="shared" si="15"/>
        <v>7586.7</v>
      </c>
      <c r="T10" s="122">
        <f t="shared" si="16"/>
        <v>7986</v>
      </c>
      <c r="U10" s="122">
        <f t="shared" si="17"/>
        <v>8385.3000000000011</v>
      </c>
      <c r="V10" s="122">
        <f t="shared" si="18"/>
        <v>8784.6</v>
      </c>
      <c r="W10" s="122">
        <f t="shared" si="19"/>
        <v>9183.9</v>
      </c>
      <c r="X10" s="122">
        <f t="shared" si="20"/>
        <v>9583.1999999999989</v>
      </c>
      <c r="Y10" s="294">
        <f t="shared" si="21"/>
        <v>9982.5</v>
      </c>
      <c r="Z10" s="330">
        <v>230</v>
      </c>
      <c r="AA10" s="331">
        <v>250</v>
      </c>
    </row>
    <row r="11" spans="1:27" ht="15" customHeight="1" thickBot="1" x14ac:dyDescent="0.3">
      <c r="A11" s="701"/>
      <c r="B11" s="360" t="s">
        <v>191</v>
      </c>
      <c r="C11" s="317">
        <f t="shared" si="1"/>
        <v>1197.8999999999999</v>
      </c>
      <c r="D11" s="249">
        <f t="shared" si="2"/>
        <v>1597.2</v>
      </c>
      <c r="E11" s="249">
        <f t="shared" si="3"/>
        <v>1996.5</v>
      </c>
      <c r="F11" s="249">
        <f t="shared" si="4"/>
        <v>2395.7999999999997</v>
      </c>
      <c r="G11" s="249">
        <f t="shared" si="5"/>
        <v>2795.1</v>
      </c>
      <c r="H11" s="249">
        <f t="shared" si="6"/>
        <v>3194.4</v>
      </c>
      <c r="I11" s="249">
        <f t="shared" si="7"/>
        <v>3593.7000000000003</v>
      </c>
      <c r="J11" s="255">
        <v>3993</v>
      </c>
      <c r="K11" s="249">
        <f t="shared" si="8"/>
        <v>4392.3</v>
      </c>
      <c r="L11" s="249">
        <f t="shared" si="9"/>
        <v>4791.5999999999995</v>
      </c>
      <c r="M11" s="249">
        <f t="shared" si="10"/>
        <v>5190.9000000000005</v>
      </c>
      <c r="N11" s="249">
        <f t="shared" si="11"/>
        <v>5590.2</v>
      </c>
      <c r="O11" s="249">
        <f t="shared" si="12"/>
        <v>5989.5</v>
      </c>
      <c r="P11" s="249">
        <f t="shared" si="0"/>
        <v>6388.8</v>
      </c>
      <c r="Q11" s="249">
        <f t="shared" si="13"/>
        <v>6788.0999999999995</v>
      </c>
      <c r="R11" s="249">
        <f t="shared" si="14"/>
        <v>7187.4000000000005</v>
      </c>
      <c r="S11" s="249">
        <f t="shared" si="15"/>
        <v>7586.7</v>
      </c>
      <c r="T11" s="249">
        <f t="shared" si="16"/>
        <v>7986</v>
      </c>
      <c r="U11" s="249">
        <f t="shared" si="17"/>
        <v>8385.3000000000011</v>
      </c>
      <c r="V11" s="249">
        <f t="shared" si="18"/>
        <v>8784.6</v>
      </c>
      <c r="W11" s="249">
        <f t="shared" si="19"/>
        <v>9183.9</v>
      </c>
      <c r="X11" s="249">
        <f t="shared" si="20"/>
        <v>9583.1999999999989</v>
      </c>
      <c r="Y11" s="257">
        <f t="shared" si="21"/>
        <v>9982.5</v>
      </c>
      <c r="Z11" s="332">
        <v>230</v>
      </c>
      <c r="AA11" s="333">
        <v>250</v>
      </c>
    </row>
    <row r="12" spans="1:27" ht="15" customHeight="1" thickBot="1" x14ac:dyDescent="0.3">
      <c r="A12" s="699">
        <v>2</v>
      </c>
      <c r="B12" s="358" t="s">
        <v>192</v>
      </c>
      <c r="C12" s="310">
        <f t="shared" si="1"/>
        <v>1356</v>
      </c>
      <c r="D12" s="255">
        <f t="shared" si="2"/>
        <v>1808</v>
      </c>
      <c r="E12" s="255">
        <f t="shared" si="3"/>
        <v>2260</v>
      </c>
      <c r="F12" s="255">
        <f t="shared" si="4"/>
        <v>2712</v>
      </c>
      <c r="G12" s="255">
        <f t="shared" si="5"/>
        <v>3164</v>
      </c>
      <c r="H12" s="255">
        <f t="shared" si="6"/>
        <v>3616</v>
      </c>
      <c r="I12" s="255">
        <f t="shared" si="7"/>
        <v>4068</v>
      </c>
      <c r="J12" s="255">
        <v>4520</v>
      </c>
      <c r="K12" s="255">
        <f t="shared" si="8"/>
        <v>4972</v>
      </c>
      <c r="L12" s="255">
        <f t="shared" si="9"/>
        <v>5424</v>
      </c>
      <c r="M12" s="255">
        <f t="shared" si="10"/>
        <v>5876</v>
      </c>
      <c r="N12" s="255">
        <f t="shared" si="11"/>
        <v>6328</v>
      </c>
      <c r="O12" s="255">
        <f t="shared" si="12"/>
        <v>6780</v>
      </c>
      <c r="P12" s="255">
        <f t="shared" si="0"/>
        <v>7232</v>
      </c>
      <c r="Q12" s="255">
        <f t="shared" si="13"/>
        <v>7684</v>
      </c>
      <c r="R12" s="255">
        <f t="shared" si="14"/>
        <v>8136</v>
      </c>
      <c r="S12" s="255">
        <f t="shared" si="15"/>
        <v>8588</v>
      </c>
      <c r="T12" s="255">
        <f t="shared" si="16"/>
        <v>9040</v>
      </c>
      <c r="U12" s="255">
        <f t="shared" si="17"/>
        <v>9492</v>
      </c>
      <c r="V12" s="255">
        <f t="shared" si="18"/>
        <v>9944</v>
      </c>
      <c r="W12" s="255">
        <f t="shared" si="19"/>
        <v>10396</v>
      </c>
      <c r="X12" s="255">
        <f t="shared" si="20"/>
        <v>10848</v>
      </c>
      <c r="Y12" s="256">
        <f t="shared" si="21"/>
        <v>11300</v>
      </c>
      <c r="Z12" s="328">
        <v>230</v>
      </c>
      <c r="AA12" s="329">
        <v>250</v>
      </c>
    </row>
    <row r="13" spans="1:27" ht="15" customHeight="1" thickBot="1" x14ac:dyDescent="0.3">
      <c r="A13" s="700"/>
      <c r="B13" s="359" t="s">
        <v>193</v>
      </c>
      <c r="C13" s="295">
        <f t="shared" si="1"/>
        <v>1356</v>
      </c>
      <c r="D13" s="122">
        <f t="shared" si="2"/>
        <v>1808</v>
      </c>
      <c r="E13" s="122">
        <f t="shared" si="3"/>
        <v>2260</v>
      </c>
      <c r="F13" s="122">
        <f t="shared" si="4"/>
        <v>2712</v>
      </c>
      <c r="G13" s="122">
        <f t="shared" si="5"/>
        <v>3164</v>
      </c>
      <c r="H13" s="122">
        <f t="shared" si="6"/>
        <v>3616</v>
      </c>
      <c r="I13" s="122">
        <f t="shared" si="7"/>
        <v>4068</v>
      </c>
      <c r="J13" s="255">
        <v>4520</v>
      </c>
      <c r="K13" s="122">
        <f t="shared" si="8"/>
        <v>4972</v>
      </c>
      <c r="L13" s="122">
        <f t="shared" si="9"/>
        <v>5424</v>
      </c>
      <c r="M13" s="122">
        <f>J13*1.3</f>
        <v>5876</v>
      </c>
      <c r="N13" s="122">
        <f t="shared" si="11"/>
        <v>6328</v>
      </c>
      <c r="O13" s="122">
        <f t="shared" si="12"/>
        <v>6780</v>
      </c>
      <c r="P13" s="122">
        <f t="shared" si="0"/>
        <v>7232</v>
      </c>
      <c r="Q13" s="122">
        <f t="shared" si="13"/>
        <v>7684</v>
      </c>
      <c r="R13" s="122">
        <f t="shared" si="14"/>
        <v>8136</v>
      </c>
      <c r="S13" s="122">
        <f t="shared" si="15"/>
        <v>8588</v>
      </c>
      <c r="T13" s="122">
        <f t="shared" si="16"/>
        <v>9040</v>
      </c>
      <c r="U13" s="122">
        <f t="shared" si="17"/>
        <v>9492</v>
      </c>
      <c r="V13" s="122">
        <f t="shared" si="18"/>
        <v>9944</v>
      </c>
      <c r="W13" s="122">
        <f t="shared" si="19"/>
        <v>10396</v>
      </c>
      <c r="X13" s="122">
        <f t="shared" si="20"/>
        <v>10848</v>
      </c>
      <c r="Y13" s="294">
        <f t="shared" si="21"/>
        <v>11300</v>
      </c>
      <c r="Z13" s="330">
        <v>230</v>
      </c>
      <c r="AA13" s="331">
        <v>250</v>
      </c>
    </row>
    <row r="14" spans="1:27" ht="15" customHeight="1" thickBot="1" x14ac:dyDescent="0.3">
      <c r="A14" s="700"/>
      <c r="B14" s="359" t="s">
        <v>404</v>
      </c>
      <c r="C14" s="295">
        <f t="shared" si="1"/>
        <v>1356</v>
      </c>
      <c r="D14" s="122">
        <f t="shared" si="2"/>
        <v>1808</v>
      </c>
      <c r="E14" s="122">
        <f t="shared" si="3"/>
        <v>2260</v>
      </c>
      <c r="F14" s="122">
        <f t="shared" si="4"/>
        <v>2712</v>
      </c>
      <c r="G14" s="122">
        <f t="shared" si="5"/>
        <v>3164</v>
      </c>
      <c r="H14" s="122">
        <f t="shared" si="6"/>
        <v>3616</v>
      </c>
      <c r="I14" s="122">
        <f t="shared" si="7"/>
        <v>4068</v>
      </c>
      <c r="J14" s="255">
        <v>4520</v>
      </c>
      <c r="K14" s="122">
        <f t="shared" si="8"/>
        <v>4972</v>
      </c>
      <c r="L14" s="122">
        <f t="shared" si="9"/>
        <v>5424</v>
      </c>
      <c r="M14" s="122">
        <f t="shared" si="10"/>
        <v>5876</v>
      </c>
      <c r="N14" s="122">
        <f t="shared" si="11"/>
        <v>6328</v>
      </c>
      <c r="O14" s="122">
        <f t="shared" si="12"/>
        <v>6780</v>
      </c>
      <c r="P14" s="122">
        <f t="shared" si="0"/>
        <v>7232</v>
      </c>
      <c r="Q14" s="122">
        <f t="shared" si="13"/>
        <v>7684</v>
      </c>
      <c r="R14" s="122">
        <f t="shared" si="14"/>
        <v>8136</v>
      </c>
      <c r="S14" s="122">
        <f t="shared" si="15"/>
        <v>8588</v>
      </c>
      <c r="T14" s="122">
        <f t="shared" si="16"/>
        <v>9040</v>
      </c>
      <c r="U14" s="122">
        <f t="shared" si="17"/>
        <v>9492</v>
      </c>
      <c r="V14" s="122">
        <f t="shared" si="18"/>
        <v>9944</v>
      </c>
      <c r="W14" s="122">
        <f t="shared" si="19"/>
        <v>10396</v>
      </c>
      <c r="X14" s="122">
        <f t="shared" si="20"/>
        <v>10848</v>
      </c>
      <c r="Y14" s="294">
        <f t="shared" si="21"/>
        <v>11300</v>
      </c>
      <c r="Z14" s="330">
        <v>190</v>
      </c>
      <c r="AA14" s="331">
        <v>250</v>
      </c>
    </row>
    <row r="15" spans="1:27" ht="30.75" thickBot="1" x14ac:dyDescent="0.3">
      <c r="A15" s="700"/>
      <c r="B15" s="359" t="s">
        <v>194</v>
      </c>
      <c r="C15" s="295">
        <f t="shared" si="1"/>
        <v>1356</v>
      </c>
      <c r="D15" s="122">
        <f t="shared" si="2"/>
        <v>1808</v>
      </c>
      <c r="E15" s="122">
        <f t="shared" si="3"/>
        <v>2260</v>
      </c>
      <c r="F15" s="122">
        <f t="shared" si="4"/>
        <v>2712</v>
      </c>
      <c r="G15" s="122">
        <f t="shared" si="5"/>
        <v>3164</v>
      </c>
      <c r="H15" s="122">
        <f t="shared" si="6"/>
        <v>3616</v>
      </c>
      <c r="I15" s="122">
        <f t="shared" si="7"/>
        <v>4068</v>
      </c>
      <c r="J15" s="255">
        <v>4520</v>
      </c>
      <c r="K15" s="122">
        <f t="shared" si="8"/>
        <v>4972</v>
      </c>
      <c r="L15" s="122">
        <f t="shared" si="9"/>
        <v>5424</v>
      </c>
      <c r="M15" s="122">
        <f t="shared" si="10"/>
        <v>5876</v>
      </c>
      <c r="N15" s="122">
        <f t="shared" si="11"/>
        <v>6328</v>
      </c>
      <c r="O15" s="122">
        <f t="shared" si="12"/>
        <v>6780</v>
      </c>
      <c r="P15" s="122">
        <f t="shared" si="0"/>
        <v>7232</v>
      </c>
      <c r="Q15" s="122">
        <f t="shared" si="13"/>
        <v>7684</v>
      </c>
      <c r="R15" s="122">
        <f t="shared" si="14"/>
        <v>8136</v>
      </c>
      <c r="S15" s="122">
        <f t="shared" si="15"/>
        <v>8588</v>
      </c>
      <c r="T15" s="122">
        <f t="shared" si="16"/>
        <v>9040</v>
      </c>
      <c r="U15" s="122">
        <f t="shared" si="17"/>
        <v>9492</v>
      </c>
      <c r="V15" s="122">
        <f t="shared" si="18"/>
        <v>9944</v>
      </c>
      <c r="W15" s="122">
        <f t="shared" si="19"/>
        <v>10396</v>
      </c>
      <c r="X15" s="122">
        <f t="shared" si="20"/>
        <v>10848</v>
      </c>
      <c r="Y15" s="294">
        <f t="shared" si="21"/>
        <v>11300</v>
      </c>
      <c r="Z15" s="330">
        <v>230</v>
      </c>
      <c r="AA15" s="331">
        <v>250</v>
      </c>
    </row>
    <row r="16" spans="1:27" ht="15" customHeight="1" thickBot="1" x14ac:dyDescent="0.3">
      <c r="A16" s="701"/>
      <c r="B16" s="360" t="s">
        <v>195</v>
      </c>
      <c r="C16" s="317">
        <f t="shared" si="1"/>
        <v>1356</v>
      </c>
      <c r="D16" s="249">
        <f t="shared" si="2"/>
        <v>1808</v>
      </c>
      <c r="E16" s="249">
        <f t="shared" si="3"/>
        <v>2260</v>
      </c>
      <c r="F16" s="249">
        <f t="shared" si="4"/>
        <v>2712</v>
      </c>
      <c r="G16" s="249">
        <f t="shared" si="5"/>
        <v>3164</v>
      </c>
      <c r="H16" s="249">
        <f t="shared" si="6"/>
        <v>3616</v>
      </c>
      <c r="I16" s="249">
        <f t="shared" si="7"/>
        <v>4068</v>
      </c>
      <c r="J16" s="255">
        <v>4520</v>
      </c>
      <c r="K16" s="249">
        <f t="shared" si="8"/>
        <v>4972</v>
      </c>
      <c r="L16" s="249">
        <f t="shared" si="9"/>
        <v>5424</v>
      </c>
      <c r="M16" s="249">
        <f t="shared" si="10"/>
        <v>5876</v>
      </c>
      <c r="N16" s="249">
        <f t="shared" si="11"/>
        <v>6328</v>
      </c>
      <c r="O16" s="249">
        <f t="shared" si="12"/>
        <v>6780</v>
      </c>
      <c r="P16" s="249">
        <f t="shared" si="0"/>
        <v>7232</v>
      </c>
      <c r="Q16" s="249">
        <f t="shared" si="13"/>
        <v>7684</v>
      </c>
      <c r="R16" s="249">
        <f t="shared" si="14"/>
        <v>8136</v>
      </c>
      <c r="S16" s="249">
        <f t="shared" si="15"/>
        <v>8588</v>
      </c>
      <c r="T16" s="249">
        <f t="shared" si="16"/>
        <v>9040</v>
      </c>
      <c r="U16" s="249">
        <f t="shared" si="17"/>
        <v>9492</v>
      </c>
      <c r="V16" s="249">
        <f t="shared" si="18"/>
        <v>9944</v>
      </c>
      <c r="W16" s="249">
        <f t="shared" si="19"/>
        <v>10396</v>
      </c>
      <c r="X16" s="249">
        <f t="shared" si="20"/>
        <v>10848</v>
      </c>
      <c r="Y16" s="257">
        <f t="shared" si="21"/>
        <v>11300</v>
      </c>
      <c r="Z16" s="332">
        <v>230</v>
      </c>
      <c r="AA16" s="333">
        <v>250</v>
      </c>
    </row>
    <row r="17" spans="1:27" ht="15" customHeight="1" thickBot="1" x14ac:dyDescent="0.3">
      <c r="A17" s="702">
        <v>3</v>
      </c>
      <c r="B17" s="361" t="s">
        <v>405</v>
      </c>
      <c r="C17" s="310">
        <f t="shared" si="1"/>
        <v>1646.1</v>
      </c>
      <c r="D17" s="255">
        <f t="shared" si="2"/>
        <v>2194.8000000000002</v>
      </c>
      <c r="E17" s="255">
        <f t="shared" si="3"/>
        <v>2743.5</v>
      </c>
      <c r="F17" s="255">
        <f t="shared" si="4"/>
        <v>3292.2</v>
      </c>
      <c r="G17" s="255">
        <f t="shared" si="5"/>
        <v>3840.8999999999996</v>
      </c>
      <c r="H17" s="255">
        <f t="shared" si="6"/>
        <v>4389.6000000000004</v>
      </c>
      <c r="I17" s="255">
        <f t="shared" si="7"/>
        <v>4938.3</v>
      </c>
      <c r="J17" s="255">
        <v>5487</v>
      </c>
      <c r="K17" s="255">
        <f t="shared" si="8"/>
        <v>6035.7000000000007</v>
      </c>
      <c r="L17" s="255">
        <f t="shared" si="9"/>
        <v>6584.4</v>
      </c>
      <c r="M17" s="255">
        <f t="shared" si="10"/>
        <v>7133.1</v>
      </c>
      <c r="N17" s="255">
        <f t="shared" si="11"/>
        <v>7681.7999999999993</v>
      </c>
      <c r="O17" s="255">
        <f t="shared" si="12"/>
        <v>8230.5</v>
      </c>
      <c r="P17" s="255">
        <f t="shared" si="0"/>
        <v>8779.2000000000007</v>
      </c>
      <c r="Q17" s="255">
        <f t="shared" si="13"/>
        <v>9327.9</v>
      </c>
      <c r="R17" s="255">
        <f t="shared" si="14"/>
        <v>9876.6</v>
      </c>
      <c r="S17" s="255">
        <f t="shared" si="15"/>
        <v>10425.299999999999</v>
      </c>
      <c r="T17" s="255">
        <f t="shared" si="16"/>
        <v>10974</v>
      </c>
      <c r="U17" s="255">
        <f t="shared" si="17"/>
        <v>11522.7</v>
      </c>
      <c r="V17" s="255">
        <f t="shared" si="18"/>
        <v>12071.400000000001</v>
      </c>
      <c r="W17" s="255">
        <f t="shared" si="19"/>
        <v>12620.099999999999</v>
      </c>
      <c r="X17" s="255">
        <f t="shared" si="20"/>
        <v>13168.8</v>
      </c>
      <c r="Y17" s="256">
        <f t="shared" si="21"/>
        <v>13717.5</v>
      </c>
      <c r="Z17" s="312">
        <v>200</v>
      </c>
      <c r="AA17" s="322">
        <v>250</v>
      </c>
    </row>
    <row r="18" spans="1:27" ht="30.75" thickBot="1" x14ac:dyDescent="0.3">
      <c r="A18" s="700"/>
      <c r="B18" s="359" t="s">
        <v>196</v>
      </c>
      <c r="C18" s="295">
        <f t="shared" si="1"/>
        <v>1646.1</v>
      </c>
      <c r="D18" s="122">
        <f t="shared" si="2"/>
        <v>2194.8000000000002</v>
      </c>
      <c r="E18" s="122">
        <f t="shared" si="3"/>
        <v>2743.5</v>
      </c>
      <c r="F18" s="122">
        <f t="shared" si="4"/>
        <v>3292.2</v>
      </c>
      <c r="G18" s="122">
        <f t="shared" si="5"/>
        <v>3840.8999999999996</v>
      </c>
      <c r="H18" s="122">
        <f t="shared" si="6"/>
        <v>4389.6000000000004</v>
      </c>
      <c r="I18" s="122">
        <f t="shared" si="7"/>
        <v>4938.3</v>
      </c>
      <c r="J18" s="255">
        <v>5487</v>
      </c>
      <c r="K18" s="122">
        <f t="shared" si="8"/>
        <v>6035.7000000000007</v>
      </c>
      <c r="L18" s="122">
        <f t="shared" si="9"/>
        <v>6584.4</v>
      </c>
      <c r="M18" s="122">
        <f t="shared" si="10"/>
        <v>7133.1</v>
      </c>
      <c r="N18" s="122">
        <f t="shared" si="11"/>
        <v>7681.7999999999993</v>
      </c>
      <c r="O18" s="122">
        <f t="shared" si="12"/>
        <v>8230.5</v>
      </c>
      <c r="P18" s="122">
        <f t="shared" si="0"/>
        <v>8779.2000000000007</v>
      </c>
      <c r="Q18" s="122">
        <f t="shared" si="13"/>
        <v>9327.9</v>
      </c>
      <c r="R18" s="122">
        <f t="shared" si="14"/>
        <v>9876.6</v>
      </c>
      <c r="S18" s="122">
        <f t="shared" si="15"/>
        <v>10425.299999999999</v>
      </c>
      <c r="T18" s="122">
        <f t="shared" si="16"/>
        <v>10974</v>
      </c>
      <c r="U18" s="122">
        <f t="shared" si="17"/>
        <v>11522.7</v>
      </c>
      <c r="V18" s="122">
        <f t="shared" si="18"/>
        <v>12071.400000000001</v>
      </c>
      <c r="W18" s="122">
        <f t="shared" si="19"/>
        <v>12620.099999999999</v>
      </c>
      <c r="X18" s="122">
        <f t="shared" si="20"/>
        <v>13168.8</v>
      </c>
      <c r="Y18" s="294">
        <f t="shared" si="21"/>
        <v>13717.5</v>
      </c>
      <c r="Z18" s="315">
        <v>230</v>
      </c>
      <c r="AA18" s="320">
        <v>250</v>
      </c>
    </row>
    <row r="19" spans="1:27" ht="15.75" thickBot="1" x14ac:dyDescent="0.3">
      <c r="A19" s="700"/>
      <c r="B19" s="359" t="s">
        <v>197</v>
      </c>
      <c r="C19" s="295">
        <f t="shared" si="1"/>
        <v>1646.1</v>
      </c>
      <c r="D19" s="122">
        <f t="shared" si="2"/>
        <v>2194.8000000000002</v>
      </c>
      <c r="E19" s="122">
        <f t="shared" si="3"/>
        <v>2743.5</v>
      </c>
      <c r="F19" s="122">
        <f t="shared" si="4"/>
        <v>3292.2</v>
      </c>
      <c r="G19" s="122">
        <f t="shared" si="5"/>
        <v>3840.8999999999996</v>
      </c>
      <c r="H19" s="122">
        <f t="shared" si="6"/>
        <v>4389.6000000000004</v>
      </c>
      <c r="I19" s="122">
        <f t="shared" si="7"/>
        <v>4938.3</v>
      </c>
      <c r="J19" s="255">
        <v>5487</v>
      </c>
      <c r="K19" s="122">
        <f t="shared" si="8"/>
        <v>6035.7000000000007</v>
      </c>
      <c r="L19" s="122">
        <f t="shared" si="9"/>
        <v>6584.4</v>
      </c>
      <c r="M19" s="122">
        <f t="shared" si="10"/>
        <v>7133.1</v>
      </c>
      <c r="N19" s="122">
        <f t="shared" si="11"/>
        <v>7681.7999999999993</v>
      </c>
      <c r="O19" s="122">
        <f t="shared" si="12"/>
        <v>8230.5</v>
      </c>
      <c r="P19" s="122">
        <f t="shared" si="0"/>
        <v>8779.2000000000007</v>
      </c>
      <c r="Q19" s="122">
        <f t="shared" si="13"/>
        <v>9327.9</v>
      </c>
      <c r="R19" s="122">
        <f t="shared" si="14"/>
        <v>9876.6</v>
      </c>
      <c r="S19" s="122">
        <f t="shared" si="15"/>
        <v>10425.299999999999</v>
      </c>
      <c r="T19" s="122">
        <f t="shared" si="16"/>
        <v>10974</v>
      </c>
      <c r="U19" s="122">
        <f t="shared" si="17"/>
        <v>11522.7</v>
      </c>
      <c r="V19" s="122">
        <f t="shared" si="18"/>
        <v>12071.400000000001</v>
      </c>
      <c r="W19" s="122">
        <f t="shared" si="19"/>
        <v>12620.099999999999</v>
      </c>
      <c r="X19" s="122">
        <f t="shared" si="20"/>
        <v>13168.8</v>
      </c>
      <c r="Y19" s="294">
        <f t="shared" si="21"/>
        <v>13717.5</v>
      </c>
      <c r="Z19" s="315">
        <v>230</v>
      </c>
      <c r="AA19" s="320">
        <v>250</v>
      </c>
    </row>
    <row r="20" spans="1:27" ht="15" customHeight="1" thickBot="1" x14ac:dyDescent="0.3">
      <c r="A20" s="701"/>
      <c r="B20" s="362" t="s">
        <v>198</v>
      </c>
      <c r="C20" s="317">
        <f t="shared" si="1"/>
        <v>1646.1</v>
      </c>
      <c r="D20" s="249">
        <f t="shared" si="2"/>
        <v>2194.8000000000002</v>
      </c>
      <c r="E20" s="249">
        <f t="shared" si="3"/>
        <v>2743.5</v>
      </c>
      <c r="F20" s="249">
        <f t="shared" si="4"/>
        <v>3292.2</v>
      </c>
      <c r="G20" s="249">
        <f t="shared" si="5"/>
        <v>3840.8999999999996</v>
      </c>
      <c r="H20" s="249">
        <f t="shared" si="6"/>
        <v>4389.6000000000004</v>
      </c>
      <c r="I20" s="249">
        <f t="shared" si="7"/>
        <v>4938.3</v>
      </c>
      <c r="J20" s="255">
        <v>5487</v>
      </c>
      <c r="K20" s="249">
        <f t="shared" si="8"/>
        <v>6035.7000000000007</v>
      </c>
      <c r="L20" s="249">
        <f t="shared" si="9"/>
        <v>6584.4</v>
      </c>
      <c r="M20" s="249">
        <f t="shared" si="10"/>
        <v>7133.1</v>
      </c>
      <c r="N20" s="249">
        <f t="shared" si="11"/>
        <v>7681.7999999999993</v>
      </c>
      <c r="O20" s="249">
        <f t="shared" si="12"/>
        <v>8230.5</v>
      </c>
      <c r="P20" s="249">
        <f t="shared" si="0"/>
        <v>8779.2000000000007</v>
      </c>
      <c r="Q20" s="249">
        <f t="shared" si="13"/>
        <v>9327.9</v>
      </c>
      <c r="R20" s="249">
        <f t="shared" si="14"/>
        <v>9876.6</v>
      </c>
      <c r="S20" s="249">
        <f t="shared" si="15"/>
        <v>10425.299999999999</v>
      </c>
      <c r="T20" s="249">
        <f t="shared" si="16"/>
        <v>10974</v>
      </c>
      <c r="U20" s="249">
        <f t="shared" si="17"/>
        <v>11522.7</v>
      </c>
      <c r="V20" s="249">
        <f t="shared" si="18"/>
        <v>12071.400000000001</v>
      </c>
      <c r="W20" s="249">
        <f t="shared" si="19"/>
        <v>12620.099999999999</v>
      </c>
      <c r="X20" s="249">
        <f t="shared" si="20"/>
        <v>13168.8</v>
      </c>
      <c r="Y20" s="257">
        <f t="shared" si="21"/>
        <v>13717.5</v>
      </c>
      <c r="Z20" s="319">
        <v>230</v>
      </c>
      <c r="AA20" s="324">
        <v>250</v>
      </c>
    </row>
    <row r="21" spans="1:27" ht="30.75" thickBot="1" x14ac:dyDescent="0.3">
      <c r="A21" s="699">
        <v>4</v>
      </c>
      <c r="B21" s="358" t="s">
        <v>406</v>
      </c>
      <c r="C21" s="310">
        <f t="shared" si="1"/>
        <v>2053.7999999999997</v>
      </c>
      <c r="D21" s="255">
        <f t="shared" si="2"/>
        <v>2738.4</v>
      </c>
      <c r="E21" s="255">
        <f t="shared" si="3"/>
        <v>3423</v>
      </c>
      <c r="F21" s="255">
        <f t="shared" si="4"/>
        <v>4107.5999999999995</v>
      </c>
      <c r="G21" s="255">
        <f t="shared" si="5"/>
        <v>4792.2</v>
      </c>
      <c r="H21" s="255">
        <f t="shared" si="6"/>
        <v>5476.8</v>
      </c>
      <c r="I21" s="255">
        <f t="shared" si="7"/>
        <v>6161.4000000000005</v>
      </c>
      <c r="J21" s="255">
        <v>6846</v>
      </c>
      <c r="K21" s="255">
        <f t="shared" si="8"/>
        <v>7530.6</v>
      </c>
      <c r="L21" s="255">
        <f t="shared" si="9"/>
        <v>8215.1999999999989</v>
      </c>
      <c r="M21" s="255">
        <f t="shared" si="10"/>
        <v>8899.8000000000011</v>
      </c>
      <c r="N21" s="255">
        <f t="shared" si="11"/>
        <v>9584.4</v>
      </c>
      <c r="O21" s="255">
        <f t="shared" si="12"/>
        <v>10269</v>
      </c>
      <c r="P21" s="255">
        <f t="shared" si="0"/>
        <v>10953.6</v>
      </c>
      <c r="Q21" s="255">
        <f t="shared" si="13"/>
        <v>11638.199999999999</v>
      </c>
      <c r="R21" s="255">
        <f t="shared" si="14"/>
        <v>12322.800000000001</v>
      </c>
      <c r="S21" s="255">
        <f t="shared" si="15"/>
        <v>13007.4</v>
      </c>
      <c r="T21" s="255">
        <f t="shared" si="16"/>
        <v>13692</v>
      </c>
      <c r="U21" s="255">
        <f t="shared" si="17"/>
        <v>14376.6</v>
      </c>
      <c r="V21" s="255">
        <f t="shared" si="18"/>
        <v>15061.2</v>
      </c>
      <c r="W21" s="255">
        <f t="shared" si="19"/>
        <v>15745.8</v>
      </c>
      <c r="X21" s="255">
        <f t="shared" si="20"/>
        <v>16430.399999999998</v>
      </c>
      <c r="Y21" s="256">
        <f t="shared" si="21"/>
        <v>17115</v>
      </c>
      <c r="Z21" s="312">
        <v>230</v>
      </c>
      <c r="AA21" s="322">
        <v>250</v>
      </c>
    </row>
    <row r="22" spans="1:27" ht="30.75" thickBot="1" x14ac:dyDescent="0.3">
      <c r="A22" s="700"/>
      <c r="B22" s="359" t="s">
        <v>199</v>
      </c>
      <c r="C22" s="295">
        <f t="shared" si="1"/>
        <v>2053.7999999999997</v>
      </c>
      <c r="D22" s="122">
        <f t="shared" si="2"/>
        <v>2738.4</v>
      </c>
      <c r="E22" s="122">
        <f t="shared" si="3"/>
        <v>3423</v>
      </c>
      <c r="F22" s="122">
        <f t="shared" si="4"/>
        <v>4107.5999999999995</v>
      </c>
      <c r="G22" s="122">
        <f t="shared" si="5"/>
        <v>4792.2</v>
      </c>
      <c r="H22" s="122">
        <f t="shared" si="6"/>
        <v>5476.8</v>
      </c>
      <c r="I22" s="122">
        <f t="shared" si="7"/>
        <v>6161.4000000000005</v>
      </c>
      <c r="J22" s="255">
        <v>6846</v>
      </c>
      <c r="K22" s="122">
        <f t="shared" si="8"/>
        <v>7530.6</v>
      </c>
      <c r="L22" s="122">
        <f t="shared" si="9"/>
        <v>8215.1999999999989</v>
      </c>
      <c r="M22" s="122">
        <f t="shared" si="10"/>
        <v>8899.8000000000011</v>
      </c>
      <c r="N22" s="122">
        <f t="shared" si="11"/>
        <v>9584.4</v>
      </c>
      <c r="O22" s="122">
        <f t="shared" si="12"/>
        <v>10269</v>
      </c>
      <c r="P22" s="122">
        <f t="shared" si="0"/>
        <v>10953.6</v>
      </c>
      <c r="Q22" s="122">
        <f t="shared" si="13"/>
        <v>11638.199999999999</v>
      </c>
      <c r="R22" s="122">
        <f t="shared" si="14"/>
        <v>12322.800000000001</v>
      </c>
      <c r="S22" s="122">
        <f t="shared" si="15"/>
        <v>13007.4</v>
      </c>
      <c r="T22" s="122">
        <f t="shared" si="16"/>
        <v>13692</v>
      </c>
      <c r="U22" s="122">
        <f t="shared" si="17"/>
        <v>14376.6</v>
      </c>
      <c r="V22" s="122">
        <f t="shared" si="18"/>
        <v>15061.2</v>
      </c>
      <c r="W22" s="122">
        <f t="shared" si="19"/>
        <v>15745.8</v>
      </c>
      <c r="X22" s="122">
        <f t="shared" si="20"/>
        <v>16430.399999999998</v>
      </c>
      <c r="Y22" s="294">
        <f t="shared" si="21"/>
        <v>17115</v>
      </c>
      <c r="Z22" s="315">
        <v>230</v>
      </c>
      <c r="AA22" s="320">
        <v>250</v>
      </c>
    </row>
    <row r="23" spans="1:27" ht="15" customHeight="1" thickBot="1" x14ac:dyDescent="0.3">
      <c r="A23" s="700"/>
      <c r="B23" s="359" t="s">
        <v>200</v>
      </c>
      <c r="C23" s="295">
        <f t="shared" si="1"/>
        <v>2053.7999999999997</v>
      </c>
      <c r="D23" s="122">
        <f t="shared" si="2"/>
        <v>2738.4</v>
      </c>
      <c r="E23" s="122">
        <f t="shared" si="3"/>
        <v>3423</v>
      </c>
      <c r="F23" s="122">
        <f t="shared" si="4"/>
        <v>4107.5999999999995</v>
      </c>
      <c r="G23" s="122">
        <f t="shared" si="5"/>
        <v>4792.2</v>
      </c>
      <c r="H23" s="122">
        <f t="shared" si="6"/>
        <v>5476.8</v>
      </c>
      <c r="I23" s="122">
        <f t="shared" si="7"/>
        <v>6161.4000000000005</v>
      </c>
      <c r="J23" s="255">
        <v>6846</v>
      </c>
      <c r="K23" s="122">
        <f t="shared" si="8"/>
        <v>7530.6</v>
      </c>
      <c r="L23" s="122">
        <f t="shared" si="9"/>
        <v>8215.1999999999989</v>
      </c>
      <c r="M23" s="122">
        <f t="shared" si="10"/>
        <v>8899.8000000000011</v>
      </c>
      <c r="N23" s="122">
        <f t="shared" si="11"/>
        <v>9584.4</v>
      </c>
      <c r="O23" s="122">
        <f t="shared" si="12"/>
        <v>10269</v>
      </c>
      <c r="P23" s="122">
        <f t="shared" si="0"/>
        <v>10953.6</v>
      </c>
      <c r="Q23" s="122">
        <f t="shared" si="13"/>
        <v>11638.199999999999</v>
      </c>
      <c r="R23" s="122">
        <f t="shared" si="14"/>
        <v>12322.800000000001</v>
      </c>
      <c r="S23" s="122">
        <f t="shared" si="15"/>
        <v>13007.4</v>
      </c>
      <c r="T23" s="122">
        <f t="shared" si="16"/>
        <v>13692</v>
      </c>
      <c r="U23" s="122">
        <f t="shared" si="17"/>
        <v>14376.6</v>
      </c>
      <c r="V23" s="122">
        <f t="shared" si="18"/>
        <v>15061.2</v>
      </c>
      <c r="W23" s="122">
        <f t="shared" si="19"/>
        <v>15745.8</v>
      </c>
      <c r="X23" s="122">
        <f t="shared" si="20"/>
        <v>16430.399999999998</v>
      </c>
      <c r="Y23" s="294">
        <f t="shared" si="21"/>
        <v>17115</v>
      </c>
      <c r="Z23" s="315">
        <v>230</v>
      </c>
      <c r="AA23" s="320">
        <v>250</v>
      </c>
    </row>
    <row r="24" spans="1:27" ht="15" customHeight="1" thickBot="1" x14ac:dyDescent="0.3">
      <c r="A24" s="701"/>
      <c r="B24" s="360" t="s">
        <v>407</v>
      </c>
      <c r="C24" s="317">
        <f t="shared" si="1"/>
        <v>2053.7999999999997</v>
      </c>
      <c r="D24" s="249">
        <f t="shared" si="2"/>
        <v>2738.4</v>
      </c>
      <c r="E24" s="249">
        <f t="shared" si="3"/>
        <v>3423</v>
      </c>
      <c r="F24" s="249">
        <f t="shared" si="4"/>
        <v>4107.5999999999995</v>
      </c>
      <c r="G24" s="249">
        <f t="shared" si="5"/>
        <v>4792.2</v>
      </c>
      <c r="H24" s="249">
        <f t="shared" si="6"/>
        <v>5476.8</v>
      </c>
      <c r="I24" s="249">
        <f t="shared" si="7"/>
        <v>6161.4000000000005</v>
      </c>
      <c r="J24" s="255">
        <v>6846</v>
      </c>
      <c r="K24" s="249">
        <f t="shared" si="8"/>
        <v>7530.6</v>
      </c>
      <c r="L24" s="249">
        <f t="shared" si="9"/>
        <v>8215.1999999999989</v>
      </c>
      <c r="M24" s="249">
        <f t="shared" si="10"/>
        <v>8899.8000000000011</v>
      </c>
      <c r="N24" s="249">
        <f t="shared" si="11"/>
        <v>9584.4</v>
      </c>
      <c r="O24" s="249">
        <f t="shared" si="12"/>
        <v>10269</v>
      </c>
      <c r="P24" s="249">
        <f t="shared" si="0"/>
        <v>10953.6</v>
      </c>
      <c r="Q24" s="249">
        <f t="shared" si="13"/>
        <v>11638.199999999999</v>
      </c>
      <c r="R24" s="249">
        <f t="shared" si="14"/>
        <v>12322.800000000001</v>
      </c>
      <c r="S24" s="249">
        <f t="shared" si="15"/>
        <v>13007.4</v>
      </c>
      <c r="T24" s="249">
        <f t="shared" si="16"/>
        <v>13692</v>
      </c>
      <c r="U24" s="249">
        <f t="shared" si="17"/>
        <v>14376.6</v>
      </c>
      <c r="V24" s="249">
        <f t="shared" si="18"/>
        <v>15061.2</v>
      </c>
      <c r="W24" s="249">
        <f t="shared" si="19"/>
        <v>15745.8</v>
      </c>
      <c r="X24" s="249">
        <f t="shared" si="20"/>
        <v>16430.399999999998</v>
      </c>
      <c r="Y24" s="257">
        <f t="shared" si="21"/>
        <v>17115</v>
      </c>
      <c r="Z24" s="319">
        <v>230</v>
      </c>
      <c r="AA24" s="324">
        <v>250</v>
      </c>
    </row>
    <row r="25" spans="1:27" ht="15" customHeight="1" x14ac:dyDescent="0.2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</row>
    <row r="26" spans="1:27" ht="15.75" x14ac:dyDescent="0.25">
      <c r="A26" s="677" t="s">
        <v>24</v>
      </c>
      <c r="B26" s="677"/>
      <c r="C26" s="677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290"/>
      <c r="S26" s="290"/>
      <c r="T26" s="290"/>
      <c r="U26" s="290"/>
      <c r="V26" s="290"/>
      <c r="W26" s="290"/>
      <c r="X26" s="290"/>
      <c r="Y26" s="290"/>
      <c r="Z26" s="290"/>
      <c r="AA26" s="290"/>
    </row>
    <row r="27" spans="1:27" ht="15" customHeight="1" x14ac:dyDescent="0.25">
      <c r="A27" s="678" t="s">
        <v>414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290"/>
      <c r="S27" s="290"/>
      <c r="T27" s="290"/>
      <c r="U27" s="290"/>
      <c r="V27" s="290"/>
      <c r="W27" s="290"/>
      <c r="X27" s="290"/>
      <c r="Y27" s="290"/>
      <c r="Z27" s="290"/>
      <c r="AA27" s="290"/>
    </row>
    <row r="28" spans="1:27" ht="15.75" x14ac:dyDescent="0.25">
      <c r="A28" s="300" t="s">
        <v>415</v>
      </c>
      <c r="B28" s="300"/>
      <c r="C28" s="300"/>
      <c r="D28" s="300"/>
      <c r="E28" s="300"/>
      <c r="F28" s="300"/>
      <c r="G28" s="300"/>
      <c r="H28" s="30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0"/>
      <c r="Y28" s="290"/>
      <c r="Z28" s="290"/>
      <c r="AA28" s="290"/>
    </row>
    <row r="29" spans="1:27" ht="15.75" customHeight="1" x14ac:dyDescent="0.25">
      <c r="A29" s="672" t="s">
        <v>416</v>
      </c>
      <c r="B29" s="672"/>
      <c r="C29" s="67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672"/>
      <c r="T29" s="672"/>
      <c r="U29" s="672"/>
      <c r="V29" s="290"/>
      <c r="W29" s="290"/>
      <c r="X29" s="290"/>
      <c r="Y29" s="290"/>
      <c r="Z29" s="290"/>
      <c r="AA29" s="290"/>
    </row>
    <row r="30" spans="1:27" x14ac:dyDescent="0.25">
      <c r="A30" s="290"/>
      <c r="B30" s="10"/>
      <c r="C30" s="10"/>
      <c r="D30" s="10"/>
      <c r="E30" s="10"/>
      <c r="F30" s="10"/>
      <c r="G30" s="10"/>
      <c r="H30" s="10"/>
      <c r="I30" s="10"/>
      <c r="J30" s="291"/>
      <c r="K30" s="291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</row>
    <row r="31" spans="1:27" x14ac:dyDescent="0.25">
      <c r="A31" s="290"/>
      <c r="B31" s="690" t="s">
        <v>101</v>
      </c>
      <c r="C31" s="690"/>
      <c r="D31" s="691" t="s">
        <v>102</v>
      </c>
      <c r="E31" s="692"/>
      <c r="F31" s="693"/>
      <c r="G31" s="690" t="s">
        <v>120</v>
      </c>
      <c r="H31" s="690"/>
      <c r="I31" s="690"/>
      <c r="J31" s="690"/>
      <c r="K31" s="694" t="s">
        <v>121</v>
      </c>
      <c r="L31" s="694"/>
      <c r="M31" s="694"/>
      <c r="N31" s="694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</row>
    <row r="32" spans="1:27" x14ac:dyDescent="0.25">
      <c r="A32" s="290"/>
      <c r="B32" s="695" t="s">
        <v>122</v>
      </c>
      <c r="C32" s="695"/>
      <c r="D32" s="690" t="s">
        <v>119</v>
      </c>
      <c r="E32" s="690"/>
      <c r="F32" s="690"/>
      <c r="G32" s="690" t="s">
        <v>123</v>
      </c>
      <c r="H32" s="690"/>
      <c r="I32" s="690"/>
      <c r="J32" s="690"/>
      <c r="K32" s="690" t="s">
        <v>123</v>
      </c>
      <c r="L32" s="690"/>
      <c r="M32" s="690"/>
      <c r="N32" s="6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290"/>
    </row>
    <row r="33" spans="1:27" ht="15.75" customHeight="1" x14ac:dyDescent="0.25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10"/>
      <c r="S33" s="291"/>
      <c r="T33" s="291"/>
      <c r="U33" s="290"/>
      <c r="V33" s="290"/>
      <c r="W33" s="290"/>
      <c r="X33" s="290"/>
      <c r="Y33" s="290"/>
      <c r="Z33" s="290"/>
      <c r="AA33" s="290"/>
    </row>
    <row r="34" spans="1:27" x14ac:dyDescent="0.25">
      <c r="R34" s="10"/>
      <c r="S34" s="52"/>
      <c r="T34" s="52"/>
    </row>
    <row r="35" spans="1:27" ht="21" x14ac:dyDescent="0.35">
      <c r="A35" s="53" t="s">
        <v>15</v>
      </c>
      <c r="R35" s="10"/>
      <c r="S35" s="52"/>
      <c r="T35" s="52"/>
    </row>
    <row r="36" spans="1:27" ht="21" x14ac:dyDescent="0.35">
      <c r="A36" s="82" t="s">
        <v>218</v>
      </c>
      <c r="R36" s="10"/>
      <c r="S36" s="52"/>
      <c r="T36" s="52"/>
    </row>
    <row r="37" spans="1:27" ht="15.75" x14ac:dyDescent="0.25"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</row>
    <row r="39" spans="1:27" x14ac:dyDescent="0.25">
      <c r="A39" s="10"/>
      <c r="B39" s="10"/>
    </row>
  </sheetData>
  <mergeCells count="21">
    <mergeCell ref="B32:C32"/>
    <mergeCell ref="D32:F32"/>
    <mergeCell ref="G32:J32"/>
    <mergeCell ref="K32:N32"/>
    <mergeCell ref="A1:V1"/>
    <mergeCell ref="U2:V2"/>
    <mergeCell ref="A3:V3"/>
    <mergeCell ref="A4:A5"/>
    <mergeCell ref="B4:B5"/>
    <mergeCell ref="A7:A11"/>
    <mergeCell ref="C4:Y4"/>
    <mergeCell ref="A12:A16"/>
    <mergeCell ref="A17:A20"/>
    <mergeCell ref="A21:A24"/>
    <mergeCell ref="A26:Q26"/>
    <mergeCell ref="A27:Q27"/>
    <mergeCell ref="A29:U29"/>
    <mergeCell ref="B31:C31"/>
    <mergeCell ref="D31:F31"/>
    <mergeCell ref="G31:J31"/>
    <mergeCell ref="K31:N31"/>
  </mergeCells>
  <pageMargins left="0.25" right="0.25" top="0.75" bottom="0.75" header="0.3" footer="0.3"/>
  <pageSetup paperSize="9" scale="7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8"/>
  <sheetViews>
    <sheetView workbookViewId="0">
      <selection activeCell="AJ12" sqref="AJ12"/>
    </sheetView>
  </sheetViews>
  <sheetFormatPr defaultRowHeight="15" x14ac:dyDescent="0.25"/>
  <cols>
    <col min="3" max="29" width="9.28515625" bestFit="1" customWidth="1"/>
    <col min="30" max="30" width="9.5703125" bestFit="1" customWidth="1"/>
    <col min="31" max="33" width="9.28515625" bestFit="1" customWidth="1"/>
    <col min="34" max="34" width="9.5703125" bestFit="1" customWidth="1"/>
  </cols>
  <sheetData>
    <row r="1" spans="1:36" ht="19.5" thickBot="1" x14ac:dyDescent="0.35">
      <c r="A1" s="754" t="s">
        <v>72</v>
      </c>
      <c r="B1" s="755"/>
      <c r="C1" s="754">
        <v>50</v>
      </c>
      <c r="D1" s="756"/>
      <c r="E1" s="756"/>
      <c r="F1" s="755"/>
      <c r="G1" s="754">
        <v>60</v>
      </c>
      <c r="H1" s="756"/>
      <c r="I1" s="756"/>
      <c r="J1" s="755"/>
      <c r="K1" s="754">
        <v>70</v>
      </c>
      <c r="L1" s="756"/>
      <c r="M1" s="756"/>
      <c r="N1" s="755"/>
      <c r="O1" s="754">
        <v>80</v>
      </c>
      <c r="P1" s="756"/>
      <c r="Q1" s="756"/>
      <c r="R1" s="755"/>
      <c r="S1" s="754">
        <v>90</v>
      </c>
      <c r="T1" s="756"/>
      <c r="U1" s="756"/>
      <c r="V1" s="755"/>
      <c r="W1" s="754">
        <v>100</v>
      </c>
      <c r="X1" s="756"/>
      <c r="Y1" s="756"/>
      <c r="Z1" s="755"/>
      <c r="AA1" s="754">
        <v>110</v>
      </c>
      <c r="AB1" s="756"/>
      <c r="AC1" s="756"/>
      <c r="AD1" s="755"/>
      <c r="AE1" s="754">
        <v>120</v>
      </c>
      <c r="AF1" s="756"/>
      <c r="AG1" s="756"/>
      <c r="AH1" s="755"/>
      <c r="AI1" s="83"/>
    </row>
    <row r="2" spans="1:36" ht="19.5" thickBot="1" x14ac:dyDescent="0.35">
      <c r="A2" s="757" t="s">
        <v>219</v>
      </c>
      <c r="B2" s="758"/>
      <c r="C2" s="91">
        <v>1</v>
      </c>
      <c r="D2" s="92">
        <v>2</v>
      </c>
      <c r="E2" s="92">
        <v>3</v>
      </c>
      <c r="F2" s="93">
        <v>4</v>
      </c>
      <c r="G2" s="91">
        <v>1</v>
      </c>
      <c r="H2" s="92">
        <v>2</v>
      </c>
      <c r="I2" s="92">
        <v>3</v>
      </c>
      <c r="J2" s="93">
        <v>4</v>
      </c>
      <c r="K2" s="91">
        <v>1</v>
      </c>
      <c r="L2" s="92">
        <v>2</v>
      </c>
      <c r="M2" s="92">
        <v>3</v>
      </c>
      <c r="N2" s="93">
        <v>4</v>
      </c>
      <c r="O2" s="91">
        <v>1</v>
      </c>
      <c r="P2" s="92">
        <v>2</v>
      </c>
      <c r="Q2" s="92">
        <v>3</v>
      </c>
      <c r="R2" s="93">
        <v>4</v>
      </c>
      <c r="S2" s="91">
        <v>1</v>
      </c>
      <c r="T2" s="92">
        <v>2</v>
      </c>
      <c r="U2" s="92">
        <v>3</v>
      </c>
      <c r="V2" s="93">
        <v>4</v>
      </c>
      <c r="W2" s="91">
        <v>1</v>
      </c>
      <c r="X2" s="92">
        <v>2</v>
      </c>
      <c r="Y2" s="92">
        <v>3</v>
      </c>
      <c r="Z2" s="93">
        <v>4</v>
      </c>
      <c r="AA2" s="91">
        <v>1</v>
      </c>
      <c r="AB2" s="92">
        <v>2</v>
      </c>
      <c r="AC2" s="92">
        <v>3</v>
      </c>
      <c r="AD2" s="93">
        <v>4</v>
      </c>
      <c r="AE2" s="91">
        <v>1</v>
      </c>
      <c r="AF2" s="92">
        <v>2</v>
      </c>
      <c r="AG2" s="92">
        <v>3</v>
      </c>
      <c r="AH2" s="93">
        <v>4</v>
      </c>
      <c r="AI2" s="83"/>
    </row>
    <row r="3" spans="1:36" ht="18.75" x14ac:dyDescent="0.3">
      <c r="A3" s="759" t="s">
        <v>220</v>
      </c>
      <c r="B3" s="94">
        <v>50</v>
      </c>
      <c r="C3" s="386">
        <v>1548.69</v>
      </c>
      <c r="D3" s="387">
        <v>2187.1849999999999</v>
      </c>
      <c r="E3" s="388">
        <v>2323.0350000000003</v>
      </c>
      <c r="F3" s="389">
        <v>2601.5275000000001</v>
      </c>
      <c r="G3" s="390">
        <v>1643.7850000000001</v>
      </c>
      <c r="H3" s="391">
        <v>2268.6950000000002</v>
      </c>
      <c r="I3" s="391">
        <v>2404.5450000000005</v>
      </c>
      <c r="J3" s="392">
        <v>2805.3025000000002</v>
      </c>
      <c r="K3" s="386">
        <v>1725.2950000000001</v>
      </c>
      <c r="L3" s="388">
        <v>2350.2049999999999</v>
      </c>
      <c r="M3" s="388">
        <v>2737.3775000000001</v>
      </c>
      <c r="N3" s="389">
        <v>3158.5124999999998</v>
      </c>
      <c r="O3" s="390">
        <v>1813.5975000000005</v>
      </c>
      <c r="P3" s="393">
        <v>2431.7150000000001</v>
      </c>
      <c r="Q3" s="393">
        <v>2818.8875000000003</v>
      </c>
      <c r="R3" s="392">
        <v>3457.3825000000006</v>
      </c>
      <c r="S3" s="386">
        <v>1956.2400000000002</v>
      </c>
      <c r="T3" s="388">
        <v>2506.4325000000003</v>
      </c>
      <c r="U3" s="388">
        <v>2900.3975000000009</v>
      </c>
      <c r="V3" s="389">
        <v>3912.4800000000005</v>
      </c>
      <c r="W3" s="390">
        <v>2037.75</v>
      </c>
      <c r="X3" s="393">
        <v>2703.415</v>
      </c>
      <c r="Y3" s="393">
        <v>3341.9100000000008</v>
      </c>
      <c r="Z3" s="392">
        <v>4075.5</v>
      </c>
      <c r="AA3" s="386">
        <v>2187.1850000000004</v>
      </c>
      <c r="AB3" s="388">
        <v>2893.605</v>
      </c>
      <c r="AC3" s="388">
        <v>3423.4200000000005</v>
      </c>
      <c r="AD3" s="389">
        <v>4496.6350000000002</v>
      </c>
      <c r="AE3" s="394">
        <v>2221.1475000000009</v>
      </c>
      <c r="AF3" s="393">
        <v>2975.1150000000002</v>
      </c>
      <c r="AG3" s="393">
        <v>3729.0825000000004</v>
      </c>
      <c r="AH3" s="392">
        <v>4666.4475000000002</v>
      </c>
      <c r="AI3" s="83"/>
    </row>
    <row r="4" spans="1:36" ht="18.75" x14ac:dyDescent="0.3">
      <c r="A4" s="760"/>
      <c r="B4" s="95">
        <v>60</v>
      </c>
      <c r="C4" s="395">
        <v>1664.1625000000001</v>
      </c>
      <c r="D4" s="396">
        <v>2261.9025000000001</v>
      </c>
      <c r="E4" s="396">
        <v>2356.9975000000004</v>
      </c>
      <c r="F4" s="397">
        <v>2635.49</v>
      </c>
      <c r="G4" s="398">
        <v>1793.22</v>
      </c>
      <c r="H4" s="399">
        <v>2397.7525000000001</v>
      </c>
      <c r="I4" s="399">
        <v>2635.49</v>
      </c>
      <c r="J4" s="400">
        <v>2975.1150000000002</v>
      </c>
      <c r="K4" s="395">
        <v>1874.73</v>
      </c>
      <c r="L4" s="396">
        <v>2628.6975000000007</v>
      </c>
      <c r="M4" s="396">
        <v>2791.7175000000002</v>
      </c>
      <c r="N4" s="397">
        <v>3267.1925000000006</v>
      </c>
      <c r="O4" s="398">
        <v>1963.0325000000005</v>
      </c>
      <c r="P4" s="399">
        <v>2710.2075000000004</v>
      </c>
      <c r="Q4" s="399">
        <v>3178.8900000000003</v>
      </c>
      <c r="R4" s="400">
        <v>3735.8750000000005</v>
      </c>
      <c r="S4" s="395">
        <v>2105.6750000000002</v>
      </c>
      <c r="T4" s="396">
        <v>2791.7175000000002</v>
      </c>
      <c r="U4" s="396">
        <v>3260.4</v>
      </c>
      <c r="V4" s="397">
        <v>4116.255000000001</v>
      </c>
      <c r="W4" s="398">
        <v>2193.9775</v>
      </c>
      <c r="X4" s="399">
        <v>2988.7</v>
      </c>
      <c r="Y4" s="399">
        <v>3769.8375000000005</v>
      </c>
      <c r="Z4" s="400">
        <v>4476.2575000000006</v>
      </c>
      <c r="AA4" s="395">
        <v>2336.62</v>
      </c>
      <c r="AB4" s="396">
        <v>3178.8900000000003</v>
      </c>
      <c r="AC4" s="396">
        <v>3851.3474999999999</v>
      </c>
      <c r="AD4" s="397">
        <v>4951.732500000001</v>
      </c>
      <c r="AE4" s="398">
        <v>2370.5825000000004</v>
      </c>
      <c r="AF4" s="399">
        <v>3260.4</v>
      </c>
      <c r="AG4" s="399">
        <v>4157.0100000000011</v>
      </c>
      <c r="AH4" s="400">
        <v>5230.2250000000004</v>
      </c>
      <c r="AI4" s="83"/>
    </row>
    <row r="5" spans="1:36" ht="18.75" x14ac:dyDescent="0.3">
      <c r="A5" s="760"/>
      <c r="B5" s="95">
        <v>70</v>
      </c>
      <c r="C5" s="401">
        <v>1684.5400000000004</v>
      </c>
      <c r="D5" s="402">
        <v>2323.0350000000003</v>
      </c>
      <c r="E5" s="402">
        <v>2431.7150000000001</v>
      </c>
      <c r="F5" s="403">
        <v>2750.9625000000001</v>
      </c>
      <c r="G5" s="404">
        <v>1888.3150000000003</v>
      </c>
      <c r="H5" s="405">
        <v>2458.8850000000007</v>
      </c>
      <c r="I5" s="405">
        <v>2717.0000000000005</v>
      </c>
      <c r="J5" s="406">
        <v>3097.3800000000006</v>
      </c>
      <c r="K5" s="401">
        <v>2024.1650000000002</v>
      </c>
      <c r="L5" s="402">
        <v>2757.7550000000001</v>
      </c>
      <c r="M5" s="402">
        <v>3056.625</v>
      </c>
      <c r="N5" s="403">
        <v>3504.9300000000003</v>
      </c>
      <c r="O5" s="404">
        <v>2112.4675000000002</v>
      </c>
      <c r="P5" s="407">
        <v>2995.4925000000003</v>
      </c>
      <c r="Q5" s="407">
        <v>3382.665</v>
      </c>
      <c r="R5" s="406">
        <v>3905.6875</v>
      </c>
      <c r="S5" s="401">
        <v>2255.1100000000006</v>
      </c>
      <c r="T5" s="402">
        <v>3077.0024999999996</v>
      </c>
      <c r="U5" s="402">
        <v>3620.4025000000001</v>
      </c>
      <c r="V5" s="403">
        <v>4306.4449999999997</v>
      </c>
      <c r="W5" s="404">
        <v>2343.4125000000004</v>
      </c>
      <c r="X5" s="407">
        <v>3267.1925000000006</v>
      </c>
      <c r="Y5" s="407">
        <v>4075.5</v>
      </c>
      <c r="Z5" s="406">
        <v>4707.2025000000012</v>
      </c>
      <c r="AA5" s="401">
        <v>2486.0550000000003</v>
      </c>
      <c r="AB5" s="402">
        <v>3457.3825000000006</v>
      </c>
      <c r="AC5" s="402">
        <v>4394.7475000000004</v>
      </c>
      <c r="AD5" s="403">
        <v>5107.9600000000009</v>
      </c>
      <c r="AE5" s="408">
        <v>2520.0174999999999</v>
      </c>
      <c r="AF5" s="407">
        <v>3538.8925000000008</v>
      </c>
      <c r="AG5" s="407">
        <v>4591.7299999999996</v>
      </c>
      <c r="AH5" s="406">
        <v>5522.3025000000007</v>
      </c>
      <c r="AI5" s="83"/>
    </row>
    <row r="6" spans="1:36" ht="18.75" x14ac:dyDescent="0.3">
      <c r="A6" s="760"/>
      <c r="B6" s="95">
        <v>80</v>
      </c>
      <c r="C6" s="395">
        <v>1650.5774999999999</v>
      </c>
      <c r="D6" s="396">
        <v>2119.2600000000002</v>
      </c>
      <c r="E6" s="396">
        <v>2452.0924999999997</v>
      </c>
      <c r="F6" s="397">
        <v>2805.3025000000002</v>
      </c>
      <c r="G6" s="398">
        <v>1854.3525000000002</v>
      </c>
      <c r="H6" s="399">
        <v>2200.7700000000004</v>
      </c>
      <c r="I6" s="399">
        <v>2798.5100000000007</v>
      </c>
      <c r="J6" s="400">
        <v>3226.4375000000009</v>
      </c>
      <c r="K6" s="395">
        <v>1867.9375000000002</v>
      </c>
      <c r="L6" s="396">
        <v>2397.7525000000001</v>
      </c>
      <c r="M6" s="396">
        <v>3144.9274999999998</v>
      </c>
      <c r="N6" s="397">
        <v>3654.3650000000002</v>
      </c>
      <c r="O6" s="398">
        <v>2248.3175000000001</v>
      </c>
      <c r="P6" s="399">
        <v>3015.8700000000003</v>
      </c>
      <c r="Q6" s="399">
        <v>3504.9300000000003</v>
      </c>
      <c r="R6" s="400">
        <v>4075.5</v>
      </c>
      <c r="S6" s="395">
        <v>2336.62</v>
      </c>
      <c r="T6" s="396">
        <v>3212.8525</v>
      </c>
      <c r="U6" s="396">
        <v>3769.8375000000005</v>
      </c>
      <c r="V6" s="397">
        <v>4503.4274999999998</v>
      </c>
      <c r="W6" s="398">
        <v>2418.1300000000006</v>
      </c>
      <c r="X6" s="399">
        <v>3287.57</v>
      </c>
      <c r="Y6" s="399">
        <v>4204.5574999999999</v>
      </c>
      <c r="Z6" s="400">
        <v>4924.5625000000009</v>
      </c>
      <c r="AA6" s="395">
        <v>2506.4325000000003</v>
      </c>
      <c r="AB6" s="396">
        <v>3477.7600000000007</v>
      </c>
      <c r="AC6" s="396">
        <v>4550.9750000000004</v>
      </c>
      <c r="AD6" s="397">
        <v>5352.49</v>
      </c>
      <c r="AE6" s="398">
        <v>2676.2449999999999</v>
      </c>
      <c r="AF6" s="399">
        <v>3559.2700000000004</v>
      </c>
      <c r="AG6" s="399">
        <v>4747.9575000000013</v>
      </c>
      <c r="AH6" s="400">
        <v>5773.6250000000009</v>
      </c>
      <c r="AI6" s="83"/>
    </row>
    <row r="7" spans="1:36" ht="18.75" x14ac:dyDescent="0.3">
      <c r="A7" s="760"/>
      <c r="B7" s="95">
        <v>90</v>
      </c>
      <c r="C7" s="401">
        <v>1684.5400000000004</v>
      </c>
      <c r="D7" s="402">
        <v>2153.2224999999999</v>
      </c>
      <c r="E7" s="402">
        <v>2513.2250000000004</v>
      </c>
      <c r="F7" s="403">
        <v>2907.19</v>
      </c>
      <c r="G7" s="404">
        <v>1895.1075000000005</v>
      </c>
      <c r="H7" s="405">
        <v>2350.2049999999999</v>
      </c>
      <c r="I7" s="405">
        <v>2886.8125000000005</v>
      </c>
      <c r="J7" s="406">
        <v>3355.4950000000003</v>
      </c>
      <c r="K7" s="401">
        <v>1976.6175000000001</v>
      </c>
      <c r="L7" s="402">
        <v>2431.7150000000001</v>
      </c>
      <c r="M7" s="402">
        <v>3219.6450000000004</v>
      </c>
      <c r="N7" s="403">
        <v>3797.0074999999997</v>
      </c>
      <c r="O7" s="404">
        <v>2295.8649999999998</v>
      </c>
      <c r="P7" s="407">
        <v>3063.4175000000005</v>
      </c>
      <c r="Q7" s="407">
        <v>3613.6100000000006</v>
      </c>
      <c r="R7" s="406">
        <v>4252.1050000000005</v>
      </c>
      <c r="S7" s="401">
        <v>2384.1675</v>
      </c>
      <c r="T7" s="402">
        <v>3260.4</v>
      </c>
      <c r="U7" s="402">
        <v>3824.1775000000002</v>
      </c>
      <c r="V7" s="403">
        <v>4686.8250000000007</v>
      </c>
      <c r="W7" s="404">
        <v>2472.4700000000003</v>
      </c>
      <c r="X7" s="407">
        <v>3341.9100000000008</v>
      </c>
      <c r="Y7" s="407">
        <v>4340.4075000000003</v>
      </c>
      <c r="Z7" s="406">
        <v>5135.13</v>
      </c>
      <c r="AA7" s="401">
        <v>2560.7725000000005</v>
      </c>
      <c r="AB7" s="402">
        <v>3532.1000000000008</v>
      </c>
      <c r="AC7" s="402">
        <v>4618.9000000000005</v>
      </c>
      <c r="AD7" s="403">
        <v>5590.2275000000009</v>
      </c>
      <c r="AE7" s="408">
        <v>2730.5850000000009</v>
      </c>
      <c r="AF7" s="407">
        <v>3620.4025000000001</v>
      </c>
      <c r="AG7" s="407">
        <v>4815.8825000000006</v>
      </c>
      <c r="AH7" s="406">
        <v>6031.7400000000007</v>
      </c>
      <c r="AI7" s="83"/>
    </row>
    <row r="8" spans="1:36" ht="18.75" x14ac:dyDescent="0.3">
      <c r="A8" s="760"/>
      <c r="B8" s="95">
        <v>100</v>
      </c>
      <c r="C8" s="395">
        <v>1718.5024999999998</v>
      </c>
      <c r="D8" s="396">
        <v>2193.9775</v>
      </c>
      <c r="E8" s="396">
        <v>2553.9800000000005</v>
      </c>
      <c r="F8" s="397">
        <v>3138.1350000000002</v>
      </c>
      <c r="G8" s="398">
        <v>1935.8625000000004</v>
      </c>
      <c r="H8" s="399">
        <v>2390.9600000000005</v>
      </c>
      <c r="I8" s="399">
        <v>2988.7</v>
      </c>
      <c r="J8" s="400">
        <v>3620.4025000000001</v>
      </c>
      <c r="K8" s="395">
        <v>2017.3725000000002</v>
      </c>
      <c r="L8" s="396">
        <v>2472.4700000000003</v>
      </c>
      <c r="M8" s="396">
        <v>3267.1925000000006</v>
      </c>
      <c r="N8" s="397">
        <v>4109.4625000000005</v>
      </c>
      <c r="O8" s="398">
        <v>2343.4125000000004</v>
      </c>
      <c r="P8" s="399">
        <v>3117.7575000000002</v>
      </c>
      <c r="Q8" s="399">
        <v>3695.12</v>
      </c>
      <c r="R8" s="400">
        <v>4503.4274999999998</v>
      </c>
      <c r="S8" s="395">
        <v>2438.5075000000002</v>
      </c>
      <c r="T8" s="396">
        <v>3314.74</v>
      </c>
      <c r="U8" s="396">
        <v>3885.31</v>
      </c>
      <c r="V8" s="397">
        <v>4985.6950000000006</v>
      </c>
      <c r="W8" s="398">
        <v>2526.8100000000004</v>
      </c>
      <c r="X8" s="399">
        <v>3396.25</v>
      </c>
      <c r="Y8" s="399">
        <v>4476.2575000000006</v>
      </c>
      <c r="Z8" s="400">
        <v>5461.1700000000019</v>
      </c>
      <c r="AA8" s="395">
        <v>2615.1125000000002</v>
      </c>
      <c r="AB8" s="396">
        <v>3593.2325000000001</v>
      </c>
      <c r="AC8" s="396">
        <v>4795.5050000000001</v>
      </c>
      <c r="AD8" s="397">
        <v>5827.965000000002</v>
      </c>
      <c r="AE8" s="398">
        <v>2784.9250000000006</v>
      </c>
      <c r="AF8" s="399">
        <v>3674.7425000000012</v>
      </c>
      <c r="AG8" s="399">
        <v>4883.8075000000008</v>
      </c>
      <c r="AH8" s="400">
        <v>6283.0625000000009</v>
      </c>
      <c r="AI8" s="83"/>
      <c r="AJ8" s="415"/>
    </row>
    <row r="9" spans="1:36" ht="18.75" x14ac:dyDescent="0.3">
      <c r="A9" s="760"/>
      <c r="B9" s="95">
        <v>110</v>
      </c>
      <c r="C9" s="401">
        <v>1752.4650000000001</v>
      </c>
      <c r="D9" s="402">
        <v>2227.94</v>
      </c>
      <c r="E9" s="402">
        <v>2594.7350000000006</v>
      </c>
      <c r="F9" s="403">
        <v>3246.8150000000005</v>
      </c>
      <c r="G9" s="404">
        <v>1976.6175000000001</v>
      </c>
      <c r="H9" s="405">
        <v>2431.7150000000001</v>
      </c>
      <c r="I9" s="405">
        <v>3029.4550000000004</v>
      </c>
      <c r="J9" s="406">
        <v>3756.252500000001</v>
      </c>
      <c r="K9" s="401">
        <v>2030.9575000000004</v>
      </c>
      <c r="L9" s="402">
        <v>2513.2250000000004</v>
      </c>
      <c r="M9" s="402">
        <v>3321.5325000000007</v>
      </c>
      <c r="N9" s="403">
        <v>4265.6900000000005</v>
      </c>
      <c r="O9" s="404">
        <v>2390.9600000000005</v>
      </c>
      <c r="P9" s="407">
        <v>3172.0975000000008</v>
      </c>
      <c r="Q9" s="407">
        <v>3749.46</v>
      </c>
      <c r="R9" s="406">
        <v>4686.8250000000007</v>
      </c>
      <c r="S9" s="401">
        <v>2492.8475000000003</v>
      </c>
      <c r="T9" s="402">
        <v>3369.0800000000008</v>
      </c>
      <c r="U9" s="402">
        <v>3939.6500000000005</v>
      </c>
      <c r="V9" s="403">
        <v>5175.8850000000002</v>
      </c>
      <c r="W9" s="404">
        <v>2581.15</v>
      </c>
      <c r="X9" s="407">
        <v>3457.3825000000006</v>
      </c>
      <c r="Y9" s="407">
        <v>4544.1825000000008</v>
      </c>
      <c r="Z9" s="406">
        <v>5678.5300000000007</v>
      </c>
      <c r="AA9" s="401">
        <v>2669.4524999999999</v>
      </c>
      <c r="AB9" s="402">
        <v>3647.5725000000007</v>
      </c>
      <c r="AC9" s="402">
        <v>4870.2224999999999</v>
      </c>
      <c r="AD9" s="403">
        <v>6058.9100000000008</v>
      </c>
      <c r="AE9" s="408">
        <v>2839.2650000000003</v>
      </c>
      <c r="AF9" s="407">
        <v>3735.8750000000005</v>
      </c>
      <c r="AG9" s="407">
        <v>5067.2049999999999</v>
      </c>
      <c r="AH9" s="406">
        <v>6541.1775000000016</v>
      </c>
      <c r="AI9" s="83"/>
    </row>
    <row r="10" spans="1:36" ht="18.75" x14ac:dyDescent="0.3">
      <c r="A10" s="760"/>
      <c r="B10" s="95">
        <v>120</v>
      </c>
      <c r="C10" s="395">
        <v>1786.4275000000002</v>
      </c>
      <c r="D10" s="396">
        <v>2268.6950000000002</v>
      </c>
      <c r="E10" s="396">
        <v>2635.49</v>
      </c>
      <c r="F10" s="397">
        <v>3355.4950000000003</v>
      </c>
      <c r="G10" s="398">
        <v>2017.3725000000002</v>
      </c>
      <c r="H10" s="399">
        <v>2465.6774999999998</v>
      </c>
      <c r="I10" s="399">
        <v>3077.0024999999996</v>
      </c>
      <c r="J10" s="400">
        <v>3885.31</v>
      </c>
      <c r="K10" s="395">
        <v>2064.9200000000005</v>
      </c>
      <c r="L10" s="396">
        <v>2553.9800000000005</v>
      </c>
      <c r="M10" s="396">
        <v>3369.0800000000008</v>
      </c>
      <c r="N10" s="397">
        <v>4415.125</v>
      </c>
      <c r="O10" s="398">
        <v>2445.3000000000002</v>
      </c>
      <c r="P10" s="399">
        <v>3226.4375000000009</v>
      </c>
      <c r="Q10" s="399">
        <v>3810.5925000000007</v>
      </c>
      <c r="R10" s="400">
        <v>4863.43</v>
      </c>
      <c r="S10" s="395">
        <v>2547.1875000000005</v>
      </c>
      <c r="T10" s="396">
        <v>3423.4200000000005</v>
      </c>
      <c r="U10" s="396">
        <v>4000.7825000000003</v>
      </c>
      <c r="V10" s="397">
        <v>5379.66</v>
      </c>
      <c r="W10" s="398">
        <v>2635.49</v>
      </c>
      <c r="X10" s="399">
        <v>3511.7225000000008</v>
      </c>
      <c r="Y10" s="399">
        <v>4612.107500000001</v>
      </c>
      <c r="Z10" s="400">
        <v>5889.0974999999999</v>
      </c>
      <c r="AA10" s="395">
        <v>2723.7925</v>
      </c>
      <c r="AB10" s="396">
        <v>3708.7050000000004</v>
      </c>
      <c r="AC10" s="396">
        <v>4938.1475000000009</v>
      </c>
      <c r="AD10" s="397">
        <v>6296.6475</v>
      </c>
      <c r="AE10" s="398">
        <v>2852.8500000000004</v>
      </c>
      <c r="AF10" s="399">
        <v>3790.2150000000011</v>
      </c>
      <c r="AG10" s="399">
        <v>5026.4500000000007</v>
      </c>
      <c r="AH10" s="400">
        <v>6799.2925000000005</v>
      </c>
      <c r="AI10" s="83"/>
      <c r="AJ10" s="415"/>
    </row>
    <row r="11" spans="1:36" ht="18.75" x14ac:dyDescent="0.3">
      <c r="A11" s="760"/>
      <c r="B11" s="95">
        <v>130</v>
      </c>
      <c r="C11" s="401">
        <v>1827.1825000000001</v>
      </c>
      <c r="D11" s="402">
        <v>2302.6575000000007</v>
      </c>
      <c r="E11" s="402">
        <v>2669.4524999999999</v>
      </c>
      <c r="F11" s="403">
        <v>3470.9675000000007</v>
      </c>
      <c r="G11" s="404">
        <v>2058.1275000000005</v>
      </c>
      <c r="H11" s="405">
        <v>2506.4325000000003</v>
      </c>
      <c r="I11" s="405">
        <v>3124.55</v>
      </c>
      <c r="J11" s="406">
        <v>4061.9150000000009</v>
      </c>
      <c r="K11" s="401">
        <v>2092.0900000000006</v>
      </c>
      <c r="L11" s="402">
        <v>2594.7350000000006</v>
      </c>
      <c r="M11" s="402">
        <v>3416.6275000000001</v>
      </c>
      <c r="N11" s="403">
        <v>4625.6925000000001</v>
      </c>
      <c r="O11" s="404">
        <v>2499.64</v>
      </c>
      <c r="P11" s="407">
        <v>3280.7775000000001</v>
      </c>
      <c r="Q11" s="407">
        <v>3864.9325000000003</v>
      </c>
      <c r="R11" s="406">
        <v>5128.3374999999996</v>
      </c>
      <c r="S11" s="401">
        <v>2601.5275000000001</v>
      </c>
      <c r="T11" s="402">
        <v>3484.5525000000002</v>
      </c>
      <c r="U11" s="402">
        <v>4061.9150000000009</v>
      </c>
      <c r="V11" s="403">
        <v>5678.5300000000007</v>
      </c>
      <c r="W11" s="404">
        <v>2717.0000000000005</v>
      </c>
      <c r="X11" s="407">
        <v>3566.0625</v>
      </c>
      <c r="Y11" s="407">
        <v>4680.0325000000012</v>
      </c>
      <c r="Z11" s="406">
        <v>6235.5150000000003</v>
      </c>
      <c r="AA11" s="401">
        <v>2784.9250000000006</v>
      </c>
      <c r="AB11" s="402">
        <v>3763.0449999999996</v>
      </c>
      <c r="AC11" s="402">
        <v>5012.8650000000007</v>
      </c>
      <c r="AD11" s="403">
        <v>6520.8</v>
      </c>
      <c r="AE11" s="408">
        <v>2954.7375000000006</v>
      </c>
      <c r="AF11" s="407">
        <v>3851.3474999999999</v>
      </c>
      <c r="AG11" s="407">
        <v>5209.8474999999999</v>
      </c>
      <c r="AH11" s="406">
        <v>7050.6149999999998</v>
      </c>
      <c r="AI11" s="83"/>
    </row>
    <row r="12" spans="1:36" ht="18.75" x14ac:dyDescent="0.3">
      <c r="A12" s="760"/>
      <c r="B12" s="95">
        <v>140</v>
      </c>
      <c r="C12" s="395">
        <v>1867.9375000000002</v>
      </c>
      <c r="D12" s="396">
        <v>2350.2049999999999</v>
      </c>
      <c r="E12" s="396">
        <v>2710.2075000000004</v>
      </c>
      <c r="F12" s="397">
        <v>3586.44</v>
      </c>
      <c r="G12" s="398">
        <v>2098.8825000000002</v>
      </c>
      <c r="H12" s="399">
        <v>2553.9800000000005</v>
      </c>
      <c r="I12" s="399">
        <v>3172.0975000000008</v>
      </c>
      <c r="J12" s="400">
        <v>4197.7650000000003</v>
      </c>
      <c r="K12" s="395">
        <v>2146.4300000000003</v>
      </c>
      <c r="L12" s="396">
        <v>2642.2825000000007</v>
      </c>
      <c r="M12" s="396">
        <v>3470.9675000000007</v>
      </c>
      <c r="N12" s="397">
        <v>4775.1275000000005</v>
      </c>
      <c r="O12" s="398">
        <v>2553.9800000000005</v>
      </c>
      <c r="P12" s="399">
        <v>3341.9100000000008</v>
      </c>
      <c r="Q12" s="399">
        <v>3926.065000000001</v>
      </c>
      <c r="R12" s="400">
        <v>5311.7350000000006</v>
      </c>
      <c r="S12" s="395">
        <v>2717.0000000000005</v>
      </c>
      <c r="T12" s="396">
        <v>3545.6850000000009</v>
      </c>
      <c r="U12" s="396">
        <v>4123.0475000000006</v>
      </c>
      <c r="V12" s="397">
        <v>5882.3050000000003</v>
      </c>
      <c r="W12" s="398">
        <v>2771.34</v>
      </c>
      <c r="X12" s="399">
        <v>3640.78</v>
      </c>
      <c r="Y12" s="399">
        <v>4727.58</v>
      </c>
      <c r="Z12" s="400">
        <v>6330.6100000000006</v>
      </c>
      <c r="AA12" s="395">
        <v>2846.0575000000008</v>
      </c>
      <c r="AB12" s="396">
        <v>3837.7625000000007</v>
      </c>
      <c r="AC12" s="396">
        <v>5053.6200000000008</v>
      </c>
      <c r="AD12" s="397">
        <v>6710.9900000000007</v>
      </c>
      <c r="AE12" s="398">
        <v>3015.8700000000003</v>
      </c>
      <c r="AF12" s="399">
        <v>3926.065000000001</v>
      </c>
      <c r="AG12" s="399">
        <v>5400.0375000000004</v>
      </c>
      <c r="AH12" s="400">
        <v>7200.0500000000011</v>
      </c>
      <c r="AI12" s="83"/>
    </row>
    <row r="13" spans="1:36" ht="18.75" x14ac:dyDescent="0.3">
      <c r="A13" s="760"/>
      <c r="B13" s="95">
        <v>150</v>
      </c>
      <c r="C13" s="401">
        <v>1915.4850000000001</v>
      </c>
      <c r="D13" s="402">
        <v>2377.3750000000005</v>
      </c>
      <c r="E13" s="402">
        <v>2750.9625000000001</v>
      </c>
      <c r="F13" s="403">
        <v>3688.3275000000003</v>
      </c>
      <c r="G13" s="408">
        <v>2146.4300000000003</v>
      </c>
      <c r="H13" s="405">
        <v>2587.9425000000001</v>
      </c>
      <c r="I13" s="405">
        <v>3226.4375000000009</v>
      </c>
      <c r="J13" s="406">
        <v>4292.8600000000006</v>
      </c>
      <c r="K13" s="401">
        <v>2261.9025000000001</v>
      </c>
      <c r="L13" s="402">
        <v>2689.83</v>
      </c>
      <c r="M13" s="402">
        <v>3518.5150000000003</v>
      </c>
      <c r="N13" s="403">
        <v>4890.6000000000004</v>
      </c>
      <c r="O13" s="404">
        <v>2445.3000000000002</v>
      </c>
      <c r="P13" s="407">
        <v>3369.0800000000008</v>
      </c>
      <c r="Q13" s="407">
        <v>4061.9150000000009</v>
      </c>
      <c r="R13" s="406">
        <v>5481.5475000000006</v>
      </c>
      <c r="S13" s="401">
        <v>2540.3950000000004</v>
      </c>
      <c r="T13" s="402">
        <v>3579.6475000000005</v>
      </c>
      <c r="U13" s="402">
        <v>4347.2000000000007</v>
      </c>
      <c r="V13" s="403">
        <v>5963.8150000000005</v>
      </c>
      <c r="W13" s="404">
        <v>2635.49</v>
      </c>
      <c r="X13" s="407">
        <v>3674.7425000000012</v>
      </c>
      <c r="Y13" s="407">
        <v>4747.9575000000013</v>
      </c>
      <c r="Z13" s="406">
        <v>6554.7625000000007</v>
      </c>
      <c r="AA13" s="401">
        <v>2730.5850000000009</v>
      </c>
      <c r="AB13" s="402">
        <v>3885.31</v>
      </c>
      <c r="AC13" s="402">
        <v>5073.9975000000004</v>
      </c>
      <c r="AD13" s="403">
        <v>6941.9350000000013</v>
      </c>
      <c r="AE13" s="408">
        <v>3029.4550000000004</v>
      </c>
      <c r="AF13" s="407">
        <v>3980.4050000000007</v>
      </c>
      <c r="AG13" s="407">
        <v>5359.2825000000003</v>
      </c>
      <c r="AH13" s="406">
        <v>7458.1650000000009</v>
      </c>
      <c r="AI13" s="83"/>
    </row>
    <row r="14" spans="1:36" ht="18.75" x14ac:dyDescent="0.3">
      <c r="A14" s="760"/>
      <c r="B14" s="95">
        <v>160</v>
      </c>
      <c r="C14" s="395">
        <v>1969.8250000000003</v>
      </c>
      <c r="D14" s="396">
        <v>2472.4700000000003</v>
      </c>
      <c r="E14" s="396">
        <v>2784.9250000000006</v>
      </c>
      <c r="F14" s="397">
        <v>3810.5925000000007</v>
      </c>
      <c r="G14" s="398">
        <v>2200.7700000000004</v>
      </c>
      <c r="H14" s="399">
        <v>2574.3575000000005</v>
      </c>
      <c r="I14" s="399">
        <v>3369.0800000000008</v>
      </c>
      <c r="J14" s="400">
        <v>4421.9175000000005</v>
      </c>
      <c r="K14" s="395">
        <v>2316.2425000000003</v>
      </c>
      <c r="L14" s="396">
        <v>2784.9250000000006</v>
      </c>
      <c r="M14" s="396">
        <v>3667.9500000000007</v>
      </c>
      <c r="N14" s="397">
        <v>5040.0349999999999</v>
      </c>
      <c r="O14" s="398">
        <v>2526.8100000000004</v>
      </c>
      <c r="P14" s="399">
        <v>3511.7225000000008</v>
      </c>
      <c r="Q14" s="399">
        <v>4238.5200000000004</v>
      </c>
      <c r="R14" s="400">
        <v>5658.1525000000011</v>
      </c>
      <c r="S14" s="395">
        <v>2621.9049999999997</v>
      </c>
      <c r="T14" s="396">
        <v>3722.2900000000004</v>
      </c>
      <c r="U14" s="396">
        <v>4537.3900000000003</v>
      </c>
      <c r="V14" s="397">
        <v>6160.7975000000006</v>
      </c>
      <c r="W14" s="398">
        <v>2717.0000000000005</v>
      </c>
      <c r="X14" s="399">
        <v>3824.1775000000002</v>
      </c>
      <c r="Y14" s="399">
        <v>4965.3175000000001</v>
      </c>
      <c r="Z14" s="400">
        <v>6765.33</v>
      </c>
      <c r="AA14" s="395">
        <v>2812.0950000000003</v>
      </c>
      <c r="AB14" s="396">
        <v>4027.9525000000008</v>
      </c>
      <c r="AC14" s="396">
        <v>5291.3575000000019</v>
      </c>
      <c r="AD14" s="397">
        <v>7172.88</v>
      </c>
      <c r="AE14" s="398">
        <v>3104.1725000000001</v>
      </c>
      <c r="AF14" s="399">
        <v>4123.0475000000006</v>
      </c>
      <c r="AG14" s="399">
        <v>5576.6424999999999</v>
      </c>
      <c r="AH14" s="400">
        <v>7716.2800000000016</v>
      </c>
      <c r="AI14" s="83"/>
    </row>
    <row r="15" spans="1:36" ht="18.75" x14ac:dyDescent="0.3">
      <c r="A15" s="760"/>
      <c r="B15" s="95">
        <v>170</v>
      </c>
      <c r="C15" s="401">
        <v>2017.3725000000002</v>
      </c>
      <c r="D15" s="402">
        <v>2574.3575000000005</v>
      </c>
      <c r="E15" s="402">
        <v>2893.605</v>
      </c>
      <c r="F15" s="403">
        <v>3844.5550000000007</v>
      </c>
      <c r="G15" s="408">
        <v>2255.1100000000006</v>
      </c>
      <c r="H15" s="405">
        <v>2784.9250000000006</v>
      </c>
      <c r="I15" s="405">
        <v>3518.5150000000003</v>
      </c>
      <c r="J15" s="406">
        <v>4564.5600000000004</v>
      </c>
      <c r="K15" s="401">
        <v>2370.5825000000004</v>
      </c>
      <c r="L15" s="402">
        <v>2880.02</v>
      </c>
      <c r="M15" s="402">
        <v>3810.5925000000007</v>
      </c>
      <c r="N15" s="403">
        <v>5196.2625000000007</v>
      </c>
      <c r="O15" s="404">
        <v>2601.5275000000001</v>
      </c>
      <c r="P15" s="407">
        <v>3654.3650000000002</v>
      </c>
      <c r="Q15" s="407">
        <v>4408.3325000000013</v>
      </c>
      <c r="R15" s="406">
        <v>5814.38</v>
      </c>
      <c r="S15" s="401">
        <v>2696.6225000000004</v>
      </c>
      <c r="T15" s="402">
        <v>3864.9325000000003</v>
      </c>
      <c r="U15" s="402">
        <v>4734.3725000000004</v>
      </c>
      <c r="V15" s="403">
        <v>6357.7800000000007</v>
      </c>
      <c r="W15" s="404">
        <v>2791.7175000000002</v>
      </c>
      <c r="X15" s="407">
        <v>3966.82</v>
      </c>
      <c r="Y15" s="407">
        <v>5182.6775000000007</v>
      </c>
      <c r="Z15" s="406">
        <v>6982.6900000000014</v>
      </c>
      <c r="AA15" s="401">
        <v>2886.8125000000005</v>
      </c>
      <c r="AB15" s="402">
        <v>4170.5950000000003</v>
      </c>
      <c r="AC15" s="402">
        <v>5508.7175000000007</v>
      </c>
      <c r="AD15" s="403">
        <v>7464.9575000000013</v>
      </c>
      <c r="AE15" s="408">
        <v>3185.6825000000003</v>
      </c>
      <c r="AF15" s="407">
        <v>4265.6900000000005</v>
      </c>
      <c r="AG15" s="407">
        <v>5794.0025000000014</v>
      </c>
      <c r="AH15" s="406">
        <v>7974.3950000000023</v>
      </c>
      <c r="AI15" s="83"/>
    </row>
    <row r="16" spans="1:36" ht="18.75" x14ac:dyDescent="0.3">
      <c r="A16" s="760"/>
      <c r="B16" s="95">
        <v>180</v>
      </c>
      <c r="C16" s="395">
        <v>2071.7125000000001</v>
      </c>
      <c r="D16" s="396">
        <v>2669.4524999999999</v>
      </c>
      <c r="E16" s="396">
        <v>3009.0775000000003</v>
      </c>
      <c r="F16" s="397">
        <v>3953.2350000000001</v>
      </c>
      <c r="G16" s="398">
        <v>2302.6575000000007</v>
      </c>
      <c r="H16" s="399">
        <v>2880.02</v>
      </c>
      <c r="I16" s="399">
        <v>3667.9500000000007</v>
      </c>
      <c r="J16" s="400">
        <v>4605.3150000000014</v>
      </c>
      <c r="K16" s="395">
        <v>2424.9225000000006</v>
      </c>
      <c r="L16" s="396">
        <v>2975.1150000000002</v>
      </c>
      <c r="M16" s="396">
        <v>3960.0275000000011</v>
      </c>
      <c r="N16" s="397">
        <v>5257.3950000000013</v>
      </c>
      <c r="O16" s="398">
        <v>2676.2449999999999</v>
      </c>
      <c r="P16" s="399">
        <v>3797.0074999999997</v>
      </c>
      <c r="Q16" s="399">
        <v>4584.9375000000009</v>
      </c>
      <c r="R16" s="400">
        <v>5909.4750000000013</v>
      </c>
      <c r="S16" s="395">
        <v>2771.34</v>
      </c>
      <c r="T16" s="396">
        <v>4007.5750000000007</v>
      </c>
      <c r="U16" s="396">
        <v>4931.3549999999996</v>
      </c>
      <c r="V16" s="397">
        <v>6554.7625000000007</v>
      </c>
      <c r="W16" s="398">
        <v>2866.4350000000009</v>
      </c>
      <c r="X16" s="399">
        <v>4109.4625000000005</v>
      </c>
      <c r="Y16" s="399">
        <v>5400.0375000000004</v>
      </c>
      <c r="Z16" s="400">
        <v>7206.8425000000016</v>
      </c>
      <c r="AA16" s="395">
        <v>2961.53</v>
      </c>
      <c r="AB16" s="396">
        <v>4313.2375000000002</v>
      </c>
      <c r="AC16" s="396">
        <v>5726.0775000000003</v>
      </c>
      <c r="AD16" s="397">
        <v>7702.6949999999997</v>
      </c>
      <c r="AE16" s="398">
        <v>3260.4</v>
      </c>
      <c r="AF16" s="399">
        <v>4408.3325000000013</v>
      </c>
      <c r="AG16" s="399">
        <v>6011.3625000000002</v>
      </c>
      <c r="AH16" s="400">
        <v>8225.7175000000007</v>
      </c>
      <c r="AI16" s="83"/>
    </row>
    <row r="17" spans="1:35" ht="18.75" x14ac:dyDescent="0.3">
      <c r="A17" s="760"/>
      <c r="B17" s="95">
        <v>190</v>
      </c>
      <c r="C17" s="401">
        <v>2092.0900000000006</v>
      </c>
      <c r="D17" s="402">
        <v>2764.5475000000006</v>
      </c>
      <c r="E17" s="402">
        <v>3117.7575000000002</v>
      </c>
      <c r="F17" s="403">
        <v>4061.9150000000009</v>
      </c>
      <c r="G17" s="408">
        <v>2377.3750000000005</v>
      </c>
      <c r="H17" s="405">
        <v>2975.1150000000002</v>
      </c>
      <c r="I17" s="405">
        <v>3783.4225000000006</v>
      </c>
      <c r="J17" s="406">
        <v>4734.3725000000004</v>
      </c>
      <c r="K17" s="401">
        <v>2472.4700000000003</v>
      </c>
      <c r="L17" s="402">
        <v>3077.0024999999996</v>
      </c>
      <c r="M17" s="402">
        <v>4109.4625000000005</v>
      </c>
      <c r="N17" s="403">
        <v>5406.83</v>
      </c>
      <c r="O17" s="404">
        <v>2757.7550000000001</v>
      </c>
      <c r="P17" s="407">
        <v>3939.6500000000005</v>
      </c>
      <c r="Q17" s="407">
        <v>4652.8625000000002</v>
      </c>
      <c r="R17" s="406">
        <v>6079.2875000000004</v>
      </c>
      <c r="S17" s="401">
        <v>2852.8500000000004</v>
      </c>
      <c r="T17" s="402">
        <v>4150.2175000000007</v>
      </c>
      <c r="U17" s="402">
        <v>5121.545000000001</v>
      </c>
      <c r="V17" s="403">
        <v>6751.7450000000017</v>
      </c>
      <c r="W17" s="404">
        <v>2941.1525000000001</v>
      </c>
      <c r="X17" s="407">
        <v>4252.1050000000005</v>
      </c>
      <c r="Y17" s="407">
        <v>5617.3975000000009</v>
      </c>
      <c r="Z17" s="406">
        <v>7424.2025000000003</v>
      </c>
      <c r="AA17" s="401">
        <v>3036.2475000000004</v>
      </c>
      <c r="AB17" s="402">
        <v>4455.88</v>
      </c>
      <c r="AC17" s="402">
        <v>5950.2300000000005</v>
      </c>
      <c r="AD17" s="403">
        <v>7933.64</v>
      </c>
      <c r="AE17" s="408">
        <v>3335.1175000000003</v>
      </c>
      <c r="AF17" s="407">
        <v>4550.9750000000004</v>
      </c>
      <c r="AG17" s="407">
        <v>6228.7225000000017</v>
      </c>
      <c r="AH17" s="406">
        <v>8483.8325000000004</v>
      </c>
      <c r="AI17" s="83"/>
    </row>
    <row r="18" spans="1:35" ht="18.75" x14ac:dyDescent="0.3">
      <c r="A18" s="760"/>
      <c r="B18" s="95">
        <v>200</v>
      </c>
      <c r="C18" s="395">
        <v>2119.2600000000002</v>
      </c>
      <c r="D18" s="396">
        <v>2859.6425000000004</v>
      </c>
      <c r="E18" s="396">
        <v>3226.4375000000009</v>
      </c>
      <c r="F18" s="397">
        <v>4129.8400000000011</v>
      </c>
      <c r="G18" s="398">
        <v>2411.3375000000001</v>
      </c>
      <c r="H18" s="399">
        <v>3077.0024999999996</v>
      </c>
      <c r="I18" s="399">
        <v>3824.1775000000002</v>
      </c>
      <c r="J18" s="400">
        <v>4775.1275000000005</v>
      </c>
      <c r="K18" s="395">
        <v>2526.8100000000004</v>
      </c>
      <c r="L18" s="396">
        <v>3172.0975000000008</v>
      </c>
      <c r="M18" s="396">
        <v>4252.1050000000005</v>
      </c>
      <c r="N18" s="397">
        <v>5454.3775000000005</v>
      </c>
      <c r="O18" s="398">
        <v>2832.4725000000008</v>
      </c>
      <c r="P18" s="399">
        <v>4082.2925000000005</v>
      </c>
      <c r="Q18" s="399">
        <v>4829.4674999999997</v>
      </c>
      <c r="R18" s="400">
        <v>6133.6275000000014</v>
      </c>
      <c r="S18" s="395">
        <v>2927.5675000000001</v>
      </c>
      <c r="T18" s="396">
        <v>4299.6525000000011</v>
      </c>
      <c r="U18" s="396">
        <v>5318.5275000000011</v>
      </c>
      <c r="V18" s="397">
        <v>6806.0850000000019</v>
      </c>
      <c r="W18" s="398">
        <v>3022.6625000000004</v>
      </c>
      <c r="X18" s="399">
        <v>4394.7475000000004</v>
      </c>
      <c r="Y18" s="399">
        <v>5841.5500000000011</v>
      </c>
      <c r="Z18" s="400">
        <v>7492.1275000000005</v>
      </c>
      <c r="AA18" s="395">
        <v>3117.7575000000002</v>
      </c>
      <c r="AB18" s="396">
        <v>4598.5225</v>
      </c>
      <c r="AC18" s="396">
        <v>6167.5900000000011</v>
      </c>
      <c r="AD18" s="397">
        <v>8171.3774999999996</v>
      </c>
      <c r="AE18" s="398">
        <v>3416.6275000000001</v>
      </c>
      <c r="AF18" s="399">
        <v>4693.6175000000003</v>
      </c>
      <c r="AG18" s="399">
        <v>6452.8750000000018</v>
      </c>
      <c r="AH18" s="400">
        <v>8741.9475000000002</v>
      </c>
      <c r="AI18" s="83"/>
    </row>
    <row r="19" spans="1:35" ht="18.75" x14ac:dyDescent="0.3">
      <c r="A19" s="760"/>
      <c r="B19" s="95">
        <v>210</v>
      </c>
      <c r="C19" s="401">
        <v>2139.6374999999998</v>
      </c>
      <c r="D19" s="402">
        <v>2961.53</v>
      </c>
      <c r="E19" s="402">
        <v>3341.9100000000008</v>
      </c>
      <c r="F19" s="403">
        <v>4197.7650000000003</v>
      </c>
      <c r="G19" s="408">
        <v>2424.9225000000006</v>
      </c>
      <c r="H19" s="405">
        <v>3172.0975000000008</v>
      </c>
      <c r="I19" s="405">
        <v>3871.7250000000008</v>
      </c>
      <c r="J19" s="406">
        <v>4897.3924999999999</v>
      </c>
      <c r="K19" s="401">
        <v>2581.15</v>
      </c>
      <c r="L19" s="402">
        <v>3375.8725000000009</v>
      </c>
      <c r="M19" s="402">
        <v>4394.7475000000004</v>
      </c>
      <c r="N19" s="403">
        <v>5603.8125000000018</v>
      </c>
      <c r="O19" s="404">
        <v>2907.19</v>
      </c>
      <c r="P19" s="407">
        <v>4177.3875000000007</v>
      </c>
      <c r="Q19" s="407">
        <v>4917.7700000000013</v>
      </c>
      <c r="R19" s="406">
        <v>6303.4400000000005</v>
      </c>
      <c r="S19" s="401">
        <v>3002.2850000000008</v>
      </c>
      <c r="T19" s="402">
        <v>4442.2950000000019</v>
      </c>
      <c r="U19" s="402">
        <v>5447.585</v>
      </c>
      <c r="V19" s="403">
        <v>7009.8600000000006</v>
      </c>
      <c r="W19" s="404">
        <v>3097.3800000000006</v>
      </c>
      <c r="X19" s="407">
        <v>4537.3900000000003</v>
      </c>
      <c r="Y19" s="407">
        <v>5977.4</v>
      </c>
      <c r="Z19" s="406">
        <v>7695.9025000000001</v>
      </c>
      <c r="AA19" s="401">
        <v>3192.4750000000004</v>
      </c>
      <c r="AB19" s="402">
        <v>4741.1650000000009</v>
      </c>
      <c r="AC19" s="402">
        <v>6269.4775000000009</v>
      </c>
      <c r="AD19" s="403">
        <v>8409.1149999999998</v>
      </c>
      <c r="AE19" s="408">
        <v>3491.3450000000007</v>
      </c>
      <c r="AF19" s="407">
        <v>4836.2600000000011</v>
      </c>
      <c r="AG19" s="407">
        <v>6554.7625000000007</v>
      </c>
      <c r="AH19" s="406">
        <v>9000.0625</v>
      </c>
      <c r="AI19" s="83"/>
    </row>
    <row r="20" spans="1:35" ht="19.5" thickBot="1" x14ac:dyDescent="0.35">
      <c r="A20" s="760"/>
      <c r="B20" s="96">
        <v>220</v>
      </c>
      <c r="C20" s="409">
        <v>2160.0150000000003</v>
      </c>
      <c r="D20" s="410">
        <v>3056.625</v>
      </c>
      <c r="E20" s="410">
        <v>3409.8350000000005</v>
      </c>
      <c r="F20" s="411">
        <v>4306.4449999999997</v>
      </c>
      <c r="G20" s="412">
        <v>2458.8850000000007</v>
      </c>
      <c r="H20" s="413">
        <v>3151.7200000000003</v>
      </c>
      <c r="I20" s="413">
        <v>3953.2350000000001</v>
      </c>
      <c r="J20" s="414">
        <v>5033.2425000000003</v>
      </c>
      <c r="K20" s="409">
        <v>2635.49</v>
      </c>
      <c r="L20" s="410">
        <v>3362.2875000000004</v>
      </c>
      <c r="M20" s="410">
        <v>4489.8425000000007</v>
      </c>
      <c r="N20" s="411">
        <v>5753.2474999999995</v>
      </c>
      <c r="O20" s="412">
        <v>2981.9075000000003</v>
      </c>
      <c r="P20" s="413">
        <v>4258.8975000000009</v>
      </c>
      <c r="Q20" s="413">
        <v>5033.2425000000003</v>
      </c>
      <c r="R20" s="414">
        <v>6473.2525000000005</v>
      </c>
      <c r="S20" s="409">
        <v>3077.0024999999996</v>
      </c>
      <c r="T20" s="410">
        <v>4584.9375000000009</v>
      </c>
      <c r="U20" s="410">
        <v>5569.8500000000013</v>
      </c>
      <c r="V20" s="411">
        <v>7193.2575000000015</v>
      </c>
      <c r="W20" s="412">
        <v>3172.0975000000008</v>
      </c>
      <c r="X20" s="413">
        <v>4680.0325000000012</v>
      </c>
      <c r="Y20" s="413">
        <v>6113.25</v>
      </c>
      <c r="Z20" s="414">
        <v>7913.2625000000016</v>
      </c>
      <c r="AA20" s="409">
        <v>3267.1925000000006</v>
      </c>
      <c r="AB20" s="410">
        <v>4883.8075000000008</v>
      </c>
      <c r="AC20" s="410">
        <v>6486.8375000000015</v>
      </c>
      <c r="AD20" s="411">
        <v>8640.0600000000013</v>
      </c>
      <c r="AE20" s="412">
        <v>3566.0625</v>
      </c>
      <c r="AF20" s="413">
        <v>4985.6950000000006</v>
      </c>
      <c r="AG20" s="413">
        <v>6772.1225000000004</v>
      </c>
      <c r="AH20" s="414">
        <v>9339.6875000000018</v>
      </c>
      <c r="AI20" s="83"/>
    </row>
    <row r="21" spans="1:35" x14ac:dyDescent="0.2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</row>
    <row r="22" spans="1:35" x14ac:dyDescent="0.2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</row>
    <row r="23" spans="1:35" ht="15.75" x14ac:dyDescent="0.25">
      <c r="A23" s="706" t="s">
        <v>221</v>
      </c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  <c r="V23" s="707"/>
      <c r="W23" s="707"/>
      <c r="X23" s="707"/>
      <c r="Y23" s="707"/>
      <c r="Z23" s="707"/>
      <c r="AA23" s="707"/>
      <c r="AB23" s="707"/>
      <c r="AC23" s="707"/>
      <c r="AD23" s="707"/>
      <c r="AE23" s="707"/>
      <c r="AF23" s="707"/>
      <c r="AG23" s="707"/>
      <c r="AH23" s="708"/>
      <c r="AI23" s="83"/>
    </row>
    <row r="24" spans="1:35" x14ac:dyDescent="0.25">
      <c r="A24" s="749" t="s">
        <v>222</v>
      </c>
      <c r="B24" s="750"/>
      <c r="C24" s="750"/>
      <c r="D24" s="750"/>
      <c r="E24" s="750"/>
      <c r="F24" s="750"/>
      <c r="G24" s="750"/>
      <c r="H24" s="750"/>
      <c r="I24" s="750"/>
      <c r="J24" s="750"/>
      <c r="K24" s="750"/>
      <c r="L24" s="750"/>
      <c r="M24" s="750"/>
      <c r="N24" s="750"/>
      <c r="O24" s="750" t="s">
        <v>223</v>
      </c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  <c r="AA24" s="750"/>
      <c r="AB24" s="750"/>
      <c r="AC24" s="750"/>
      <c r="AD24" s="750"/>
      <c r="AE24" s="750"/>
      <c r="AF24" s="750"/>
      <c r="AG24" s="750"/>
      <c r="AH24" s="751"/>
      <c r="AI24" s="83"/>
    </row>
    <row r="25" spans="1:35" ht="15.75" x14ac:dyDescent="0.25">
      <c r="A25" s="743" t="s">
        <v>224</v>
      </c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M25" s="744"/>
      <c r="N25" s="744"/>
      <c r="O25" s="745">
        <v>1</v>
      </c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45"/>
      <c r="AH25" s="746"/>
      <c r="AI25" s="83"/>
    </row>
    <row r="26" spans="1:35" ht="15.75" x14ac:dyDescent="0.25">
      <c r="A26" s="752" t="s">
        <v>225</v>
      </c>
      <c r="B26" s="753"/>
      <c r="C26" s="753"/>
      <c r="D26" s="753"/>
      <c r="E26" s="753"/>
      <c r="F26" s="753"/>
      <c r="G26" s="753"/>
      <c r="H26" s="753"/>
      <c r="I26" s="753"/>
      <c r="J26" s="753"/>
      <c r="K26" s="753"/>
      <c r="L26" s="753"/>
      <c r="M26" s="753"/>
      <c r="N26" s="753"/>
      <c r="O26" s="739">
        <v>2</v>
      </c>
      <c r="P26" s="739"/>
      <c r="Q26" s="739"/>
      <c r="R26" s="739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40"/>
      <c r="AI26" s="83"/>
    </row>
    <row r="27" spans="1:35" ht="15.75" x14ac:dyDescent="0.25">
      <c r="A27" s="743" t="s">
        <v>226</v>
      </c>
      <c r="B27" s="744"/>
      <c r="C27" s="744"/>
      <c r="D27" s="744"/>
      <c r="E27" s="744"/>
      <c r="F27" s="744"/>
      <c r="G27" s="744"/>
      <c r="H27" s="744"/>
      <c r="I27" s="744"/>
      <c r="J27" s="744"/>
      <c r="K27" s="744"/>
      <c r="L27" s="744"/>
      <c r="M27" s="744"/>
      <c r="N27" s="744"/>
      <c r="O27" s="745">
        <v>3</v>
      </c>
      <c r="P27" s="745"/>
      <c r="Q27" s="745"/>
      <c r="R27" s="745"/>
      <c r="S27" s="745"/>
      <c r="T27" s="745"/>
      <c r="U27" s="745"/>
      <c r="V27" s="745"/>
      <c r="W27" s="745"/>
      <c r="X27" s="745"/>
      <c r="Y27" s="745"/>
      <c r="Z27" s="745"/>
      <c r="AA27" s="745"/>
      <c r="AB27" s="745"/>
      <c r="AC27" s="745"/>
      <c r="AD27" s="745"/>
      <c r="AE27" s="745"/>
      <c r="AF27" s="745"/>
      <c r="AG27" s="745"/>
      <c r="AH27" s="746"/>
      <c r="AI27" s="83"/>
    </row>
    <row r="28" spans="1:35" ht="15.75" x14ac:dyDescent="0.25">
      <c r="A28" s="747" t="s">
        <v>227</v>
      </c>
      <c r="B28" s="748"/>
      <c r="C28" s="748"/>
      <c r="D28" s="748"/>
      <c r="E28" s="748"/>
      <c r="F28" s="748"/>
      <c r="G28" s="748"/>
      <c r="H28" s="748"/>
      <c r="I28" s="748"/>
      <c r="J28" s="748"/>
      <c r="K28" s="748"/>
      <c r="L28" s="748"/>
      <c r="M28" s="748"/>
      <c r="N28" s="748"/>
      <c r="O28" s="739">
        <v>4</v>
      </c>
      <c r="P28" s="739"/>
      <c r="Q28" s="739"/>
      <c r="R28" s="739"/>
      <c r="S28" s="739"/>
      <c r="T28" s="739"/>
      <c r="U28" s="739"/>
      <c r="V28" s="739"/>
      <c r="W28" s="739"/>
      <c r="X28" s="739"/>
      <c r="Y28" s="739"/>
      <c r="Z28" s="739"/>
      <c r="AA28" s="739"/>
      <c r="AB28" s="739"/>
      <c r="AC28" s="739"/>
      <c r="AD28" s="739"/>
      <c r="AE28" s="739"/>
      <c r="AF28" s="739"/>
      <c r="AG28" s="739"/>
      <c r="AH28" s="740"/>
      <c r="AI28" s="83"/>
    </row>
    <row r="29" spans="1:35" x14ac:dyDescent="0.25">
      <c r="A29" s="72"/>
      <c r="B29" s="70"/>
      <c r="C29" s="71"/>
      <c r="D29" s="97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98"/>
      <c r="AI29" s="83"/>
    </row>
    <row r="30" spans="1:35" x14ac:dyDescent="0.25">
      <c r="A30" s="72" t="s">
        <v>228</v>
      </c>
      <c r="B30" s="70"/>
      <c r="C30" s="71"/>
      <c r="D30" s="97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98"/>
      <c r="AI30" s="83"/>
    </row>
    <row r="31" spans="1:35" x14ac:dyDescent="0.25">
      <c r="A31" s="72"/>
      <c r="B31" s="70"/>
      <c r="C31" s="71"/>
      <c r="D31" s="97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98"/>
      <c r="AI31" s="83"/>
    </row>
    <row r="32" spans="1:35" x14ac:dyDescent="0.25">
      <c r="A32" s="99" t="s">
        <v>229</v>
      </c>
      <c r="B32" s="70"/>
      <c r="C32" s="71"/>
      <c r="D32" s="97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98"/>
      <c r="AI32" s="83"/>
    </row>
    <row r="33" spans="1:35" x14ac:dyDescent="0.25">
      <c r="A33" s="72" t="s">
        <v>230</v>
      </c>
      <c r="B33" s="70"/>
      <c r="C33" s="71"/>
      <c r="D33" s="97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98"/>
      <c r="AI33" s="83"/>
    </row>
    <row r="34" spans="1:35" x14ac:dyDescent="0.25">
      <c r="A34" s="72" t="s">
        <v>231</v>
      </c>
      <c r="B34" s="70"/>
      <c r="C34" s="71"/>
      <c r="D34" s="97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98"/>
      <c r="AI34" s="83"/>
    </row>
    <row r="35" spans="1:35" x14ac:dyDescent="0.25">
      <c r="A35" s="72"/>
      <c r="B35" s="70"/>
      <c r="C35" s="71"/>
      <c r="D35" s="97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98"/>
      <c r="AI35" s="83"/>
    </row>
    <row r="36" spans="1:35" x14ac:dyDescent="0.25">
      <c r="A36" s="99" t="s">
        <v>232</v>
      </c>
      <c r="B36" s="70"/>
      <c r="C36" s="71"/>
      <c r="D36" s="97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98"/>
      <c r="AI36" s="83"/>
    </row>
    <row r="37" spans="1:35" x14ac:dyDescent="0.25">
      <c r="A37" s="72" t="s">
        <v>233</v>
      </c>
      <c r="B37" s="70"/>
      <c r="C37" s="71"/>
      <c r="D37" s="97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98"/>
      <c r="AI37" s="83"/>
    </row>
    <row r="38" spans="1:35" x14ac:dyDescent="0.25">
      <c r="A38" s="72" t="s">
        <v>234</v>
      </c>
      <c r="B38" s="70"/>
      <c r="C38" s="71"/>
      <c r="D38" s="97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98"/>
      <c r="AI38" s="83"/>
    </row>
    <row r="39" spans="1:35" x14ac:dyDescent="0.25">
      <c r="A39" s="72"/>
      <c r="B39" s="70"/>
      <c r="C39" s="71"/>
      <c r="D39" s="97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98"/>
      <c r="AI39" s="83"/>
    </row>
    <row r="40" spans="1:35" x14ac:dyDescent="0.25">
      <c r="A40" s="72" t="s">
        <v>235</v>
      </c>
      <c r="B40" s="70"/>
      <c r="C40" s="71"/>
      <c r="D40" s="97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98"/>
      <c r="AI40" s="83"/>
    </row>
    <row r="41" spans="1:35" x14ac:dyDescent="0.25">
      <c r="A41" s="72" t="s">
        <v>236</v>
      </c>
      <c r="B41" s="70"/>
      <c r="C41" s="71"/>
      <c r="D41" s="97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98"/>
      <c r="AI41" s="83"/>
    </row>
    <row r="42" spans="1:35" x14ac:dyDescent="0.25">
      <c r="A42" s="72"/>
      <c r="B42" s="70"/>
      <c r="C42" s="71"/>
      <c r="D42" s="97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98"/>
      <c r="AI42" s="83"/>
    </row>
    <row r="43" spans="1:35" x14ac:dyDescent="0.25">
      <c r="A43" s="72" t="s">
        <v>237</v>
      </c>
      <c r="B43" s="70"/>
      <c r="C43" s="71"/>
      <c r="D43" s="97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98"/>
      <c r="AI43" s="83"/>
    </row>
    <row r="44" spans="1:35" x14ac:dyDescent="0.25">
      <c r="A44" s="72" t="s">
        <v>238</v>
      </c>
      <c r="B44" s="70"/>
      <c r="C44" s="71"/>
      <c r="D44" s="97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98"/>
      <c r="AI44" s="83"/>
    </row>
    <row r="45" spans="1:35" x14ac:dyDescent="0.25">
      <c r="A45" s="72" t="s">
        <v>239</v>
      </c>
      <c r="B45" s="70"/>
      <c r="C45" s="71"/>
      <c r="D45" s="97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98"/>
      <c r="AI45" s="83"/>
    </row>
    <row r="46" spans="1:35" x14ac:dyDescent="0.25">
      <c r="A46" s="72"/>
      <c r="B46" s="70"/>
      <c r="C46" s="71"/>
      <c r="D46" s="97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98"/>
      <c r="AI46" s="83"/>
    </row>
    <row r="47" spans="1:35" x14ac:dyDescent="0.25">
      <c r="A47" s="100" t="s">
        <v>240</v>
      </c>
      <c r="B47" s="70"/>
      <c r="C47" s="71"/>
      <c r="D47" s="97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98"/>
      <c r="AI47" s="83"/>
    </row>
    <row r="48" spans="1:35" x14ac:dyDescent="0.25">
      <c r="A48" s="72"/>
      <c r="B48" s="70"/>
      <c r="C48" s="71"/>
      <c r="D48" s="97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98"/>
      <c r="AI48" s="83"/>
    </row>
    <row r="49" spans="1:35" x14ac:dyDescent="0.25">
      <c r="A49" s="99" t="s">
        <v>241</v>
      </c>
      <c r="B49" s="70"/>
      <c r="C49" s="71"/>
      <c r="D49" s="97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98"/>
      <c r="AI49" s="83"/>
    </row>
    <row r="50" spans="1:35" x14ac:dyDescent="0.25">
      <c r="A50" s="727" t="s">
        <v>242</v>
      </c>
      <c r="B50" s="728"/>
      <c r="C50" s="728"/>
      <c r="D50" s="728"/>
      <c r="E50" s="728"/>
      <c r="F50" s="728"/>
      <c r="G50" s="728"/>
      <c r="H50" s="728"/>
      <c r="I50" s="728"/>
      <c r="J50" s="728"/>
      <c r="K50" s="728"/>
      <c r="L50" s="728"/>
      <c r="M50" s="728"/>
      <c r="N50" s="728"/>
      <c r="O50" s="730" t="s">
        <v>243</v>
      </c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0"/>
      <c r="AA50" s="730"/>
      <c r="AB50" s="730"/>
      <c r="AC50" s="730"/>
      <c r="AD50" s="730"/>
      <c r="AE50" s="730"/>
      <c r="AF50" s="730"/>
      <c r="AG50" s="730"/>
      <c r="AH50" s="731"/>
      <c r="AI50" s="83"/>
    </row>
    <row r="51" spans="1:35" x14ac:dyDescent="0.25">
      <c r="A51" s="732" t="s">
        <v>244</v>
      </c>
      <c r="B51" s="733"/>
      <c r="C51" s="733"/>
      <c r="D51" s="733"/>
      <c r="E51" s="733"/>
      <c r="F51" s="733"/>
      <c r="G51" s="733"/>
      <c r="H51" s="733"/>
      <c r="I51" s="733"/>
      <c r="J51" s="733"/>
      <c r="K51" s="733"/>
      <c r="L51" s="733"/>
      <c r="M51" s="733"/>
      <c r="N51" s="733"/>
      <c r="O51" s="734" t="s">
        <v>245</v>
      </c>
      <c r="P51" s="735"/>
      <c r="Q51" s="735"/>
      <c r="R51" s="735"/>
      <c r="S51" s="735"/>
      <c r="T51" s="735"/>
      <c r="U51" s="735"/>
      <c r="V51" s="735"/>
      <c r="W51" s="735"/>
      <c r="X51" s="735"/>
      <c r="Y51" s="735"/>
      <c r="Z51" s="735"/>
      <c r="AA51" s="735"/>
      <c r="AB51" s="735"/>
      <c r="AC51" s="735"/>
      <c r="AD51" s="735"/>
      <c r="AE51" s="735"/>
      <c r="AF51" s="735"/>
      <c r="AG51" s="735"/>
      <c r="AH51" s="736"/>
      <c r="AI51" s="83"/>
    </row>
    <row r="52" spans="1:35" x14ac:dyDescent="0.25">
      <c r="A52" s="737" t="s">
        <v>246</v>
      </c>
      <c r="B52" s="738"/>
      <c r="C52" s="738"/>
      <c r="D52" s="738"/>
      <c r="E52" s="738"/>
      <c r="F52" s="738"/>
      <c r="G52" s="738"/>
      <c r="H52" s="738"/>
      <c r="I52" s="738"/>
      <c r="J52" s="738"/>
      <c r="K52" s="738"/>
      <c r="L52" s="738"/>
      <c r="M52" s="738"/>
      <c r="N52" s="738"/>
      <c r="O52" s="739" t="s">
        <v>247</v>
      </c>
      <c r="P52" s="739"/>
      <c r="Q52" s="739"/>
      <c r="R52" s="739"/>
      <c r="S52" s="739"/>
      <c r="T52" s="739"/>
      <c r="U52" s="739"/>
      <c r="V52" s="739"/>
      <c r="W52" s="739"/>
      <c r="X52" s="739"/>
      <c r="Y52" s="739"/>
      <c r="Z52" s="739"/>
      <c r="AA52" s="739"/>
      <c r="AB52" s="739"/>
      <c r="AC52" s="739"/>
      <c r="AD52" s="739"/>
      <c r="AE52" s="739"/>
      <c r="AF52" s="739"/>
      <c r="AG52" s="739"/>
      <c r="AH52" s="740"/>
      <c r="AI52" s="83"/>
    </row>
    <row r="53" spans="1:35" x14ac:dyDescent="0.25">
      <c r="A53" s="712" t="s">
        <v>248</v>
      </c>
      <c r="B53" s="713"/>
      <c r="C53" s="713"/>
      <c r="D53" s="713"/>
      <c r="E53" s="713"/>
      <c r="F53" s="713"/>
      <c r="G53" s="713"/>
      <c r="H53" s="713"/>
      <c r="I53" s="713"/>
      <c r="J53" s="713"/>
      <c r="K53" s="713"/>
      <c r="L53" s="713"/>
      <c r="M53" s="713"/>
      <c r="N53" s="713"/>
      <c r="O53" s="741" t="s">
        <v>249</v>
      </c>
      <c r="P53" s="741"/>
      <c r="Q53" s="741"/>
      <c r="R53" s="741"/>
      <c r="S53" s="741"/>
      <c r="T53" s="741"/>
      <c r="U53" s="741"/>
      <c r="V53" s="741"/>
      <c r="W53" s="741"/>
      <c r="X53" s="741"/>
      <c r="Y53" s="741"/>
      <c r="Z53" s="741"/>
      <c r="AA53" s="741"/>
      <c r="AB53" s="741"/>
      <c r="AC53" s="741"/>
      <c r="AD53" s="741"/>
      <c r="AE53" s="741"/>
      <c r="AF53" s="741"/>
      <c r="AG53" s="741"/>
      <c r="AH53" s="742"/>
      <c r="AI53" s="83"/>
    </row>
    <row r="54" spans="1:35" x14ac:dyDescent="0.25">
      <c r="A54" s="723" t="s">
        <v>250</v>
      </c>
      <c r="B54" s="724"/>
      <c r="C54" s="724"/>
      <c r="D54" s="724"/>
      <c r="E54" s="724"/>
      <c r="F54" s="724"/>
      <c r="G54" s="724"/>
      <c r="H54" s="724"/>
      <c r="I54" s="724"/>
      <c r="J54" s="724"/>
      <c r="K54" s="724"/>
      <c r="L54" s="724"/>
      <c r="M54" s="724"/>
      <c r="N54" s="724"/>
      <c r="O54" s="725" t="s">
        <v>251</v>
      </c>
      <c r="P54" s="725"/>
      <c r="Q54" s="725"/>
      <c r="R54" s="725"/>
      <c r="S54" s="725"/>
      <c r="T54" s="725"/>
      <c r="U54" s="725"/>
      <c r="V54" s="725"/>
      <c r="W54" s="725"/>
      <c r="X54" s="725"/>
      <c r="Y54" s="725"/>
      <c r="Z54" s="725"/>
      <c r="AA54" s="725"/>
      <c r="AB54" s="725"/>
      <c r="AC54" s="725"/>
      <c r="AD54" s="725"/>
      <c r="AE54" s="725"/>
      <c r="AF54" s="725"/>
      <c r="AG54" s="725"/>
      <c r="AH54" s="726"/>
      <c r="AI54" s="83"/>
    </row>
    <row r="55" spans="1:35" x14ac:dyDescent="0.25">
      <c r="A55" s="101"/>
      <c r="B55" s="102"/>
      <c r="C55" s="103"/>
      <c r="D55" s="104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5"/>
      <c r="AI55" s="83"/>
    </row>
    <row r="56" spans="1:35" x14ac:dyDescent="0.25">
      <c r="A56" s="101"/>
      <c r="B56" s="102"/>
      <c r="C56" s="103"/>
      <c r="D56" s="104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5"/>
      <c r="AI56" s="83"/>
    </row>
    <row r="57" spans="1:35" x14ac:dyDescent="0.25">
      <c r="A57" s="727" t="s">
        <v>252</v>
      </c>
      <c r="B57" s="728"/>
      <c r="C57" s="728"/>
      <c r="D57" s="728"/>
      <c r="E57" s="728"/>
      <c r="F57" s="728"/>
      <c r="G57" s="728"/>
      <c r="H57" s="728"/>
      <c r="I57" s="728"/>
      <c r="J57" s="728"/>
      <c r="K57" s="728"/>
      <c r="L57" s="728"/>
      <c r="M57" s="728"/>
      <c r="N57" s="728"/>
      <c r="O57" s="728"/>
      <c r="P57" s="728"/>
      <c r="Q57" s="728"/>
      <c r="R57" s="728"/>
      <c r="S57" s="728"/>
      <c r="T57" s="728"/>
      <c r="U57" s="728"/>
      <c r="V57" s="728"/>
      <c r="W57" s="728"/>
      <c r="X57" s="728"/>
      <c r="Y57" s="728"/>
      <c r="Z57" s="728"/>
      <c r="AA57" s="728"/>
      <c r="AB57" s="728"/>
      <c r="AC57" s="728"/>
      <c r="AD57" s="728"/>
      <c r="AE57" s="728"/>
      <c r="AF57" s="728"/>
      <c r="AG57" s="728"/>
      <c r="AH57" s="729"/>
      <c r="AI57" s="83"/>
    </row>
    <row r="58" spans="1:35" x14ac:dyDescent="0.25">
      <c r="A58" s="727" t="s">
        <v>253</v>
      </c>
      <c r="B58" s="728"/>
      <c r="C58" s="728"/>
      <c r="D58" s="728"/>
      <c r="E58" s="728"/>
      <c r="F58" s="730" t="s">
        <v>254</v>
      </c>
      <c r="G58" s="730"/>
      <c r="H58" s="730"/>
      <c r="I58" s="730"/>
      <c r="J58" s="730"/>
      <c r="K58" s="730"/>
      <c r="L58" s="730"/>
      <c r="M58" s="730"/>
      <c r="N58" s="730"/>
      <c r="O58" s="730"/>
      <c r="P58" s="730"/>
      <c r="Q58" s="730"/>
      <c r="R58" s="730"/>
      <c r="S58" s="730"/>
      <c r="T58" s="730"/>
      <c r="U58" s="730" t="s">
        <v>255</v>
      </c>
      <c r="V58" s="730"/>
      <c r="W58" s="730"/>
      <c r="X58" s="730"/>
      <c r="Y58" s="730"/>
      <c r="Z58" s="730"/>
      <c r="AA58" s="730"/>
      <c r="AB58" s="730"/>
      <c r="AC58" s="730"/>
      <c r="AD58" s="730"/>
      <c r="AE58" s="730"/>
      <c r="AF58" s="730"/>
      <c r="AG58" s="730"/>
      <c r="AH58" s="731"/>
      <c r="AI58" s="83"/>
    </row>
    <row r="59" spans="1:35" x14ac:dyDescent="0.25">
      <c r="A59" s="712" t="s">
        <v>256</v>
      </c>
      <c r="B59" s="713"/>
      <c r="C59" s="713"/>
      <c r="D59" s="713"/>
      <c r="E59" s="713"/>
      <c r="F59" s="714" t="s">
        <v>257</v>
      </c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16"/>
      <c r="U59" s="717" t="s">
        <v>258</v>
      </c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9"/>
      <c r="AI59" s="83"/>
    </row>
    <row r="60" spans="1:35" x14ac:dyDescent="0.25">
      <c r="A60" s="101"/>
      <c r="B60" s="102"/>
      <c r="C60" s="103"/>
      <c r="D60" s="104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5"/>
      <c r="AI60" s="83"/>
    </row>
    <row r="61" spans="1:35" ht="15.75" x14ac:dyDescent="0.25">
      <c r="A61" s="706" t="s">
        <v>259</v>
      </c>
      <c r="B61" s="707"/>
      <c r="C61" s="707"/>
      <c r="D61" s="707"/>
      <c r="E61" s="707"/>
      <c r="F61" s="707"/>
      <c r="G61" s="707"/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707"/>
      <c r="Z61" s="707"/>
      <c r="AA61" s="707"/>
      <c r="AB61" s="707"/>
      <c r="AC61" s="707"/>
      <c r="AD61" s="707"/>
      <c r="AE61" s="707"/>
      <c r="AF61" s="707"/>
      <c r="AG61" s="707"/>
      <c r="AH61" s="708"/>
      <c r="AI61" s="83"/>
    </row>
    <row r="62" spans="1:35" x14ac:dyDescent="0.25">
      <c r="A62" s="101"/>
      <c r="B62" s="102"/>
      <c r="C62" s="103"/>
      <c r="D62" s="104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5"/>
      <c r="AI62" s="83"/>
    </row>
    <row r="63" spans="1:35" x14ac:dyDescent="0.25">
      <c r="A63" s="101"/>
      <c r="B63" s="102"/>
      <c r="C63" s="103"/>
      <c r="D63" s="104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5"/>
      <c r="AI63" s="83"/>
    </row>
    <row r="64" spans="1:35" x14ac:dyDescent="0.25">
      <c r="A64" s="101"/>
      <c r="B64" s="102"/>
      <c r="C64" s="103"/>
      <c r="D64" s="104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5"/>
      <c r="AI64" s="83"/>
    </row>
    <row r="65" spans="1:35" x14ac:dyDescent="0.25">
      <c r="A65" s="101"/>
      <c r="B65" s="102"/>
      <c r="C65" s="103"/>
      <c r="D65" s="104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5"/>
      <c r="AI65" s="83"/>
    </row>
    <row r="66" spans="1:35" x14ac:dyDescent="0.25">
      <c r="A66" s="101"/>
      <c r="B66" s="102"/>
      <c r="C66" s="103"/>
      <c r="D66" s="104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5"/>
      <c r="AI66" s="83"/>
    </row>
    <row r="67" spans="1:35" x14ac:dyDescent="0.25">
      <c r="A67" s="101"/>
      <c r="B67" s="102"/>
      <c r="C67" s="103"/>
      <c r="D67" s="104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5"/>
      <c r="AI67" s="83"/>
    </row>
    <row r="68" spans="1:35" x14ac:dyDescent="0.25">
      <c r="A68" s="101"/>
      <c r="B68" s="102"/>
      <c r="C68" s="103"/>
      <c r="D68" s="104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5"/>
      <c r="AI68" s="83"/>
    </row>
    <row r="69" spans="1:35" x14ac:dyDescent="0.25">
      <c r="A69" s="101"/>
      <c r="B69" s="102"/>
      <c r="C69" s="103"/>
      <c r="D69" s="104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5"/>
      <c r="AI69" s="83"/>
    </row>
    <row r="70" spans="1:35" x14ac:dyDescent="0.25">
      <c r="A70" s="101"/>
      <c r="B70" s="102"/>
      <c r="C70" s="103"/>
      <c r="D70" s="104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5"/>
      <c r="AI70" s="83"/>
    </row>
    <row r="71" spans="1:35" x14ac:dyDescent="0.25">
      <c r="A71" s="101"/>
      <c r="B71" s="102"/>
      <c r="C71" s="103"/>
      <c r="D71" s="104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5"/>
      <c r="AI71" s="83"/>
    </row>
    <row r="72" spans="1:35" x14ac:dyDescent="0.25">
      <c r="A72" s="101"/>
      <c r="B72" s="102"/>
      <c r="C72" s="103"/>
      <c r="D72" s="104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5"/>
      <c r="AI72" s="83"/>
    </row>
    <row r="73" spans="1:35" x14ac:dyDescent="0.25">
      <c r="A73" s="101"/>
      <c r="B73" s="102"/>
      <c r="C73" s="103"/>
      <c r="D73" s="104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5"/>
      <c r="AI73" s="83"/>
    </row>
    <row r="74" spans="1:35" x14ac:dyDescent="0.25">
      <c r="A74" s="101"/>
      <c r="B74" s="102"/>
      <c r="C74" s="103"/>
      <c r="D74" s="104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5"/>
      <c r="AI74" s="83"/>
    </row>
    <row r="75" spans="1:35" x14ac:dyDescent="0.25">
      <c r="A75" s="101"/>
      <c r="B75" s="102"/>
      <c r="C75" s="103"/>
      <c r="D75" s="104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5"/>
      <c r="AI75" s="83"/>
    </row>
    <row r="76" spans="1:35" x14ac:dyDescent="0.25">
      <c r="A76" s="101"/>
      <c r="B76" s="102"/>
      <c r="C76" s="103"/>
      <c r="D76" s="104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5"/>
      <c r="AI76" s="83"/>
    </row>
    <row r="77" spans="1:35" x14ac:dyDescent="0.25">
      <c r="A77" s="101"/>
      <c r="B77" s="102"/>
      <c r="C77" s="103"/>
      <c r="D77" s="104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5"/>
      <c r="AI77" s="83"/>
    </row>
    <row r="78" spans="1:35" x14ac:dyDescent="0.25">
      <c r="A78" s="101"/>
      <c r="B78" s="102"/>
      <c r="C78" s="103"/>
      <c r="D78" s="104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5"/>
      <c r="AI78" s="83"/>
    </row>
    <row r="79" spans="1:35" x14ac:dyDescent="0.25">
      <c r="A79" s="101"/>
      <c r="B79" s="102"/>
      <c r="C79" s="103"/>
      <c r="D79" s="104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5"/>
      <c r="AI79" s="83"/>
    </row>
    <row r="80" spans="1:35" x14ac:dyDescent="0.25">
      <c r="A80" s="101"/>
      <c r="B80" s="102"/>
      <c r="C80" s="103"/>
      <c r="D80" s="104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5"/>
      <c r="AI80" s="83"/>
    </row>
    <row r="81" spans="1:35" x14ac:dyDescent="0.25">
      <c r="A81" s="101"/>
      <c r="B81" s="102"/>
      <c r="C81" s="103"/>
      <c r="D81" s="104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5"/>
      <c r="AI81" s="83"/>
    </row>
    <row r="82" spans="1:35" x14ac:dyDescent="0.25">
      <c r="A82" s="101"/>
      <c r="B82" s="102"/>
      <c r="C82" s="103"/>
      <c r="D82" s="104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5"/>
      <c r="AI82" s="83"/>
    </row>
    <row r="83" spans="1:35" x14ac:dyDescent="0.25">
      <c r="A83" s="101"/>
      <c r="B83" s="102"/>
      <c r="C83" s="103"/>
      <c r="D83" s="104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5"/>
      <c r="AI83" s="83"/>
    </row>
    <row r="84" spans="1:35" x14ac:dyDescent="0.25">
      <c r="A84" s="101"/>
      <c r="B84" s="102"/>
      <c r="C84" s="103"/>
      <c r="D84" s="104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5"/>
      <c r="AI84" s="83"/>
    </row>
    <row r="85" spans="1:35" x14ac:dyDescent="0.25">
      <c r="A85" s="101"/>
      <c r="B85" s="102"/>
      <c r="C85" s="103"/>
      <c r="D85" s="104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5"/>
      <c r="AI85" s="83"/>
    </row>
    <row r="86" spans="1:35" x14ac:dyDescent="0.25">
      <c r="A86" s="101"/>
      <c r="B86" s="102"/>
      <c r="C86" s="103"/>
      <c r="D86" s="104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5"/>
      <c r="AI86" s="83"/>
    </row>
    <row r="87" spans="1:35" x14ac:dyDescent="0.25">
      <c r="A87" s="101"/>
      <c r="B87" s="102"/>
      <c r="C87" s="103"/>
      <c r="D87" s="104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5"/>
      <c r="AI87" s="83"/>
    </row>
    <row r="88" spans="1:35" x14ac:dyDescent="0.25">
      <c r="A88" s="101"/>
      <c r="B88" s="102"/>
      <c r="C88" s="103"/>
      <c r="D88" s="104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5"/>
      <c r="AI88" s="83"/>
    </row>
    <row r="89" spans="1:35" x14ac:dyDescent="0.25">
      <c r="A89" s="101"/>
      <c r="B89" s="102"/>
      <c r="C89" s="103"/>
      <c r="D89" s="104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5"/>
      <c r="AI89" s="83"/>
    </row>
    <row r="90" spans="1:35" x14ac:dyDescent="0.25">
      <c r="A90" s="101"/>
      <c r="B90" s="102"/>
      <c r="C90" s="103"/>
      <c r="D90" s="104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5"/>
      <c r="AI90" s="83"/>
    </row>
    <row r="91" spans="1:35" x14ac:dyDescent="0.25">
      <c r="A91" s="101"/>
      <c r="B91" s="102"/>
      <c r="C91" s="103"/>
      <c r="D91" s="104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5"/>
      <c r="AI91" s="83"/>
    </row>
    <row r="92" spans="1:35" x14ac:dyDescent="0.25">
      <c r="A92" s="101"/>
      <c r="B92" s="102"/>
      <c r="C92" s="103"/>
      <c r="D92" s="104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5"/>
      <c r="AI92" s="83"/>
    </row>
    <row r="93" spans="1:35" x14ac:dyDescent="0.25">
      <c r="A93" s="101"/>
      <c r="B93" s="102"/>
      <c r="C93" s="103"/>
      <c r="D93" s="104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5"/>
      <c r="AI93" s="83"/>
    </row>
    <row r="94" spans="1:35" x14ac:dyDescent="0.25">
      <c r="A94" s="101"/>
      <c r="B94" s="102"/>
      <c r="C94" s="103"/>
      <c r="D94" s="104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5"/>
      <c r="AI94" s="83"/>
    </row>
    <row r="95" spans="1:35" x14ac:dyDescent="0.25">
      <c r="A95" s="101"/>
      <c r="B95" s="102"/>
      <c r="C95" s="103"/>
      <c r="D95" s="104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5"/>
      <c r="AI95" s="83"/>
    </row>
    <row r="96" spans="1:35" x14ac:dyDescent="0.25">
      <c r="A96" s="101"/>
      <c r="B96" s="102"/>
      <c r="C96" s="103"/>
      <c r="D96" s="104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5"/>
      <c r="AI96" s="83"/>
    </row>
    <row r="97" spans="1:35" x14ac:dyDescent="0.25">
      <c r="A97" s="101"/>
      <c r="B97" s="102"/>
      <c r="C97" s="103"/>
      <c r="D97" s="104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5"/>
      <c r="AI97" s="83"/>
    </row>
    <row r="98" spans="1:35" x14ac:dyDescent="0.25">
      <c r="A98" s="101"/>
      <c r="B98" s="102"/>
      <c r="C98" s="103"/>
      <c r="D98" s="104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5"/>
      <c r="AI98" s="83"/>
    </row>
    <row r="99" spans="1:35" x14ac:dyDescent="0.25">
      <c r="A99" s="720" t="s">
        <v>260</v>
      </c>
      <c r="B99" s="721" t="s">
        <v>261</v>
      </c>
      <c r="C99" s="721"/>
      <c r="D99" s="721"/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721"/>
      <c r="R99" s="721"/>
      <c r="S99" s="721"/>
      <c r="T99" s="721"/>
      <c r="U99" s="721"/>
      <c r="V99" s="721"/>
      <c r="W99" s="721"/>
      <c r="X99" s="721"/>
      <c r="Y99" s="721"/>
      <c r="Z99" s="721"/>
      <c r="AA99" s="721"/>
      <c r="AB99" s="721"/>
      <c r="AC99" s="721"/>
      <c r="AD99" s="721"/>
      <c r="AE99" s="721"/>
      <c r="AF99" s="721"/>
      <c r="AG99" s="721"/>
      <c r="AH99" s="722"/>
      <c r="AI99" s="83"/>
    </row>
    <row r="100" spans="1:35" x14ac:dyDescent="0.25">
      <c r="A100" s="720"/>
      <c r="B100" s="721" t="s">
        <v>262</v>
      </c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  <c r="W100" s="721"/>
      <c r="X100" s="721"/>
      <c r="Y100" s="721"/>
      <c r="Z100" s="721"/>
      <c r="AA100" s="721"/>
      <c r="AB100" s="721"/>
      <c r="AC100" s="721"/>
      <c r="AD100" s="721"/>
      <c r="AE100" s="721"/>
      <c r="AF100" s="721"/>
      <c r="AG100" s="721"/>
      <c r="AH100" s="722"/>
      <c r="AI100" s="83"/>
    </row>
    <row r="101" spans="1:35" x14ac:dyDescent="0.25">
      <c r="A101" s="720"/>
      <c r="B101" s="721" t="s">
        <v>263</v>
      </c>
      <c r="C101" s="721"/>
      <c r="D101" s="721"/>
      <c r="E101" s="721"/>
      <c r="F101" s="721"/>
      <c r="G101" s="721"/>
      <c r="H101" s="721"/>
      <c r="I101" s="721"/>
      <c r="J101" s="721" t="s">
        <v>264</v>
      </c>
      <c r="K101" s="721"/>
      <c r="L101" s="721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 t="s">
        <v>265</v>
      </c>
      <c r="W101" s="721"/>
      <c r="X101" s="721"/>
      <c r="Y101" s="721"/>
      <c r="Z101" s="721"/>
      <c r="AA101" s="721"/>
      <c r="AB101" s="721"/>
      <c r="AC101" s="721"/>
      <c r="AD101" s="721"/>
      <c r="AE101" s="721"/>
      <c r="AF101" s="721"/>
      <c r="AG101" s="721"/>
      <c r="AH101" s="722"/>
      <c r="AI101" s="83"/>
    </row>
    <row r="102" spans="1:35" x14ac:dyDescent="0.25">
      <c r="A102" s="106">
        <v>1</v>
      </c>
      <c r="B102" s="709" t="s">
        <v>266</v>
      </c>
      <c r="C102" s="709"/>
      <c r="D102" s="709"/>
      <c r="E102" s="709"/>
      <c r="F102" s="709"/>
      <c r="G102" s="709"/>
      <c r="H102" s="709"/>
      <c r="I102" s="709"/>
      <c r="J102" s="709" t="s">
        <v>267</v>
      </c>
      <c r="K102" s="709"/>
      <c r="L102" s="709"/>
      <c r="M102" s="709"/>
      <c r="N102" s="709"/>
      <c r="O102" s="709"/>
      <c r="P102" s="709"/>
      <c r="Q102" s="709"/>
      <c r="R102" s="709"/>
      <c r="S102" s="709"/>
      <c r="T102" s="709"/>
      <c r="U102" s="709"/>
      <c r="V102" s="710" t="s">
        <v>268</v>
      </c>
      <c r="W102" s="710"/>
      <c r="X102" s="710"/>
      <c r="Y102" s="710"/>
      <c r="Z102" s="710"/>
      <c r="AA102" s="710"/>
      <c r="AB102" s="710"/>
      <c r="AC102" s="710"/>
      <c r="AD102" s="710"/>
      <c r="AE102" s="710"/>
      <c r="AF102" s="710"/>
      <c r="AG102" s="710"/>
      <c r="AH102" s="711"/>
      <c r="AI102" s="83"/>
    </row>
    <row r="103" spans="1:35" x14ac:dyDescent="0.25">
      <c r="A103" s="106">
        <v>2</v>
      </c>
      <c r="B103" s="709" t="s">
        <v>269</v>
      </c>
      <c r="C103" s="709"/>
      <c r="D103" s="709"/>
      <c r="E103" s="709"/>
      <c r="F103" s="709"/>
      <c r="G103" s="709"/>
      <c r="H103" s="709"/>
      <c r="I103" s="709"/>
      <c r="J103" s="709" t="s">
        <v>270</v>
      </c>
      <c r="K103" s="709"/>
      <c r="L103" s="709"/>
      <c r="M103" s="709"/>
      <c r="N103" s="709"/>
      <c r="O103" s="709"/>
      <c r="P103" s="709"/>
      <c r="Q103" s="709"/>
      <c r="R103" s="709"/>
      <c r="S103" s="709"/>
      <c r="T103" s="709"/>
      <c r="U103" s="709"/>
      <c r="V103" s="710" t="s">
        <v>271</v>
      </c>
      <c r="W103" s="710"/>
      <c r="X103" s="710"/>
      <c r="Y103" s="710"/>
      <c r="Z103" s="710"/>
      <c r="AA103" s="710"/>
      <c r="AB103" s="710"/>
      <c r="AC103" s="710"/>
      <c r="AD103" s="710"/>
      <c r="AE103" s="710"/>
      <c r="AF103" s="710"/>
      <c r="AG103" s="710"/>
      <c r="AH103" s="711"/>
      <c r="AI103" s="83"/>
    </row>
    <row r="104" spans="1:35" x14ac:dyDescent="0.25">
      <c r="A104" s="106">
        <v>3</v>
      </c>
      <c r="B104" s="709" t="s">
        <v>272</v>
      </c>
      <c r="C104" s="709"/>
      <c r="D104" s="709"/>
      <c r="E104" s="709"/>
      <c r="F104" s="709"/>
      <c r="G104" s="709"/>
      <c r="H104" s="709"/>
      <c r="I104" s="709"/>
      <c r="J104" s="709" t="s">
        <v>273</v>
      </c>
      <c r="K104" s="709"/>
      <c r="L104" s="709"/>
      <c r="M104" s="709"/>
      <c r="N104" s="709"/>
      <c r="O104" s="709"/>
      <c r="P104" s="709"/>
      <c r="Q104" s="709"/>
      <c r="R104" s="709"/>
      <c r="S104" s="709"/>
      <c r="T104" s="709"/>
      <c r="U104" s="709"/>
      <c r="V104" s="710" t="s">
        <v>274</v>
      </c>
      <c r="W104" s="710"/>
      <c r="X104" s="710"/>
      <c r="Y104" s="710"/>
      <c r="Z104" s="710"/>
      <c r="AA104" s="710"/>
      <c r="AB104" s="710"/>
      <c r="AC104" s="710"/>
      <c r="AD104" s="710"/>
      <c r="AE104" s="710"/>
      <c r="AF104" s="710"/>
      <c r="AG104" s="710"/>
      <c r="AH104" s="711"/>
      <c r="AI104" s="83"/>
    </row>
    <row r="105" spans="1:35" x14ac:dyDescent="0.25">
      <c r="A105" s="106">
        <v>4</v>
      </c>
      <c r="B105" s="709" t="s">
        <v>275</v>
      </c>
      <c r="C105" s="709"/>
      <c r="D105" s="709"/>
      <c r="E105" s="709"/>
      <c r="F105" s="709"/>
      <c r="G105" s="709"/>
      <c r="H105" s="709"/>
      <c r="I105" s="709"/>
      <c r="J105" s="709" t="s">
        <v>276</v>
      </c>
      <c r="K105" s="709"/>
      <c r="L105" s="709"/>
      <c r="M105" s="709"/>
      <c r="N105" s="709"/>
      <c r="O105" s="709"/>
      <c r="P105" s="709"/>
      <c r="Q105" s="709"/>
      <c r="R105" s="709"/>
      <c r="S105" s="709"/>
      <c r="T105" s="709"/>
      <c r="U105" s="709"/>
      <c r="V105" s="710" t="s">
        <v>277</v>
      </c>
      <c r="W105" s="710"/>
      <c r="X105" s="710"/>
      <c r="Y105" s="710"/>
      <c r="Z105" s="710"/>
      <c r="AA105" s="710"/>
      <c r="AB105" s="710"/>
      <c r="AC105" s="710"/>
      <c r="AD105" s="710"/>
      <c r="AE105" s="710"/>
      <c r="AF105" s="710"/>
      <c r="AG105" s="710"/>
      <c r="AH105" s="711"/>
      <c r="AI105" s="83"/>
    </row>
    <row r="106" spans="1:35" x14ac:dyDescent="0.25">
      <c r="A106" s="106">
        <v>7</v>
      </c>
      <c r="B106" s="709" t="s">
        <v>278</v>
      </c>
      <c r="C106" s="709"/>
      <c r="D106" s="709"/>
      <c r="E106" s="709"/>
      <c r="F106" s="709"/>
      <c r="G106" s="709"/>
      <c r="H106" s="709"/>
      <c r="I106" s="709"/>
      <c r="J106" s="709" t="s">
        <v>279</v>
      </c>
      <c r="K106" s="709"/>
      <c r="L106" s="709"/>
      <c r="M106" s="709"/>
      <c r="N106" s="709"/>
      <c r="O106" s="709"/>
      <c r="P106" s="709"/>
      <c r="Q106" s="709"/>
      <c r="R106" s="709"/>
      <c r="S106" s="709"/>
      <c r="T106" s="709"/>
      <c r="U106" s="709"/>
      <c r="V106" s="710" t="s">
        <v>280</v>
      </c>
      <c r="W106" s="710"/>
      <c r="X106" s="710"/>
      <c r="Y106" s="710"/>
      <c r="Z106" s="710"/>
      <c r="AA106" s="710"/>
      <c r="AB106" s="710"/>
      <c r="AC106" s="710"/>
      <c r="AD106" s="710"/>
      <c r="AE106" s="710"/>
      <c r="AF106" s="710"/>
      <c r="AG106" s="710"/>
      <c r="AH106" s="711"/>
      <c r="AI106" s="83"/>
    </row>
    <row r="107" spans="1:35" x14ac:dyDescent="0.25">
      <c r="A107" s="106">
        <v>8</v>
      </c>
      <c r="B107" s="709" t="s">
        <v>281</v>
      </c>
      <c r="C107" s="709"/>
      <c r="D107" s="709"/>
      <c r="E107" s="709"/>
      <c r="F107" s="709"/>
      <c r="G107" s="709"/>
      <c r="H107" s="709"/>
      <c r="I107" s="709"/>
      <c r="J107" s="709" t="s">
        <v>282</v>
      </c>
      <c r="K107" s="709"/>
      <c r="L107" s="709"/>
      <c r="M107" s="709"/>
      <c r="N107" s="709"/>
      <c r="O107" s="709"/>
      <c r="P107" s="709"/>
      <c r="Q107" s="709"/>
      <c r="R107" s="709"/>
      <c r="S107" s="709"/>
      <c r="T107" s="709"/>
      <c r="U107" s="709"/>
      <c r="V107" s="710" t="s">
        <v>283</v>
      </c>
      <c r="W107" s="710"/>
      <c r="X107" s="710"/>
      <c r="Y107" s="710"/>
      <c r="Z107" s="710"/>
      <c r="AA107" s="710"/>
      <c r="AB107" s="710"/>
      <c r="AC107" s="710"/>
      <c r="AD107" s="710"/>
      <c r="AE107" s="710"/>
      <c r="AF107" s="710"/>
      <c r="AG107" s="710"/>
      <c r="AH107" s="711"/>
      <c r="AI107" s="83"/>
    </row>
    <row r="108" spans="1:35" x14ac:dyDescent="0.25">
      <c r="A108" s="106">
        <v>9</v>
      </c>
      <c r="B108" s="709" t="s">
        <v>284</v>
      </c>
      <c r="C108" s="709"/>
      <c r="D108" s="709"/>
      <c r="E108" s="709"/>
      <c r="F108" s="709"/>
      <c r="G108" s="709"/>
      <c r="H108" s="709"/>
      <c r="I108" s="709"/>
      <c r="J108" s="709" t="s">
        <v>284</v>
      </c>
      <c r="K108" s="709"/>
      <c r="L108" s="709"/>
      <c r="M108" s="709"/>
      <c r="N108" s="709"/>
      <c r="O108" s="709"/>
      <c r="P108" s="709"/>
      <c r="Q108" s="709"/>
      <c r="R108" s="709"/>
      <c r="S108" s="709"/>
      <c r="T108" s="709"/>
      <c r="U108" s="709"/>
      <c r="V108" s="710" t="s">
        <v>284</v>
      </c>
      <c r="W108" s="710"/>
      <c r="X108" s="710"/>
      <c r="Y108" s="710"/>
      <c r="Z108" s="710"/>
      <c r="AA108" s="710"/>
      <c r="AB108" s="710"/>
      <c r="AC108" s="710"/>
      <c r="AD108" s="710"/>
      <c r="AE108" s="710"/>
      <c r="AF108" s="710"/>
      <c r="AG108" s="710"/>
      <c r="AH108" s="711"/>
      <c r="AI108" s="83"/>
    </row>
    <row r="109" spans="1:35" x14ac:dyDescent="0.25">
      <c r="A109" s="106">
        <v>10</v>
      </c>
      <c r="B109" s="709" t="s">
        <v>285</v>
      </c>
      <c r="C109" s="709"/>
      <c r="D109" s="709"/>
      <c r="E109" s="709"/>
      <c r="F109" s="709"/>
      <c r="G109" s="709"/>
      <c r="H109" s="709"/>
      <c r="I109" s="709"/>
      <c r="J109" s="709" t="s">
        <v>286</v>
      </c>
      <c r="K109" s="709"/>
      <c r="L109" s="709"/>
      <c r="M109" s="709"/>
      <c r="N109" s="709"/>
      <c r="O109" s="709"/>
      <c r="P109" s="709"/>
      <c r="Q109" s="709"/>
      <c r="R109" s="709"/>
      <c r="S109" s="709"/>
      <c r="T109" s="709"/>
      <c r="U109" s="709"/>
      <c r="V109" s="710" t="s">
        <v>287</v>
      </c>
      <c r="W109" s="710"/>
      <c r="X109" s="710"/>
      <c r="Y109" s="710"/>
      <c r="Z109" s="710"/>
      <c r="AA109" s="710"/>
      <c r="AB109" s="710"/>
      <c r="AC109" s="710"/>
      <c r="AD109" s="710"/>
      <c r="AE109" s="710"/>
      <c r="AF109" s="710"/>
      <c r="AG109" s="710"/>
      <c r="AH109" s="711"/>
      <c r="AI109" s="83"/>
    </row>
    <row r="110" spans="1:35" x14ac:dyDescent="0.25">
      <c r="A110" s="107" t="s">
        <v>288</v>
      </c>
      <c r="B110" s="709" t="s">
        <v>289</v>
      </c>
      <c r="C110" s="709"/>
      <c r="D110" s="709"/>
      <c r="E110" s="709"/>
      <c r="F110" s="709"/>
      <c r="G110" s="709"/>
      <c r="H110" s="709"/>
      <c r="I110" s="709"/>
      <c r="J110" s="709" t="s">
        <v>290</v>
      </c>
      <c r="K110" s="709"/>
      <c r="L110" s="709"/>
      <c r="M110" s="709"/>
      <c r="N110" s="709"/>
      <c r="O110" s="709"/>
      <c r="P110" s="709"/>
      <c r="Q110" s="709"/>
      <c r="R110" s="709"/>
      <c r="S110" s="709"/>
      <c r="T110" s="709"/>
      <c r="U110" s="709"/>
      <c r="V110" s="710" t="s">
        <v>291</v>
      </c>
      <c r="W110" s="710"/>
      <c r="X110" s="710"/>
      <c r="Y110" s="710"/>
      <c r="Z110" s="710"/>
      <c r="AA110" s="710"/>
      <c r="AB110" s="710"/>
      <c r="AC110" s="710"/>
      <c r="AD110" s="710"/>
      <c r="AE110" s="710"/>
      <c r="AF110" s="710"/>
      <c r="AG110" s="710"/>
      <c r="AH110" s="711"/>
      <c r="AI110" s="83"/>
    </row>
    <row r="111" spans="1:35" x14ac:dyDescent="0.25">
      <c r="A111" s="106">
        <v>5</v>
      </c>
      <c r="B111" s="709" t="s">
        <v>292</v>
      </c>
      <c r="C111" s="709"/>
      <c r="D111" s="709"/>
      <c r="E111" s="709"/>
      <c r="F111" s="709"/>
      <c r="G111" s="709"/>
      <c r="H111" s="709"/>
      <c r="I111" s="709"/>
      <c r="J111" s="709" t="s">
        <v>293</v>
      </c>
      <c r="K111" s="709"/>
      <c r="L111" s="709"/>
      <c r="M111" s="709"/>
      <c r="N111" s="709"/>
      <c r="O111" s="709"/>
      <c r="P111" s="709"/>
      <c r="Q111" s="709"/>
      <c r="R111" s="709"/>
      <c r="S111" s="709"/>
      <c r="T111" s="709"/>
      <c r="U111" s="709"/>
      <c r="V111" s="710" t="s">
        <v>294</v>
      </c>
      <c r="W111" s="710"/>
      <c r="X111" s="710"/>
      <c r="Y111" s="710"/>
      <c r="Z111" s="710"/>
      <c r="AA111" s="710"/>
      <c r="AB111" s="710"/>
      <c r="AC111" s="710"/>
      <c r="AD111" s="710"/>
      <c r="AE111" s="710"/>
      <c r="AF111" s="710"/>
      <c r="AG111" s="710"/>
      <c r="AH111" s="711"/>
      <c r="AI111" s="83"/>
    </row>
    <row r="112" spans="1:35" x14ac:dyDescent="0.25">
      <c r="A112" s="703" t="s">
        <v>295</v>
      </c>
      <c r="B112" s="704"/>
      <c r="C112" s="704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704"/>
      <c r="Q112" s="704"/>
      <c r="R112" s="704"/>
      <c r="S112" s="704"/>
      <c r="T112" s="704"/>
      <c r="U112" s="704"/>
      <c r="V112" s="704"/>
      <c r="W112" s="704"/>
      <c r="X112" s="704"/>
      <c r="Y112" s="704"/>
      <c r="Z112" s="704"/>
      <c r="AA112" s="704"/>
      <c r="AB112" s="704"/>
      <c r="AC112" s="704"/>
      <c r="AD112" s="704"/>
      <c r="AE112" s="704"/>
      <c r="AF112" s="704"/>
      <c r="AG112" s="704"/>
      <c r="AH112" s="705"/>
      <c r="AI112" s="83"/>
    </row>
    <row r="113" spans="1:35" x14ac:dyDescent="0.25">
      <c r="A113" s="101"/>
      <c r="B113" s="102"/>
      <c r="C113" s="103"/>
      <c r="D113" s="104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5"/>
      <c r="AI113" s="83"/>
    </row>
    <row r="114" spans="1:35" ht="15.75" x14ac:dyDescent="0.25">
      <c r="A114" s="706" t="s">
        <v>296</v>
      </c>
      <c r="B114" s="707"/>
      <c r="C114" s="707"/>
      <c r="D114" s="707"/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  <c r="O114" s="707"/>
      <c r="P114" s="707"/>
      <c r="Q114" s="707"/>
      <c r="R114" s="707"/>
      <c r="S114" s="707"/>
      <c r="T114" s="707"/>
      <c r="U114" s="707"/>
      <c r="V114" s="707"/>
      <c r="W114" s="707"/>
      <c r="X114" s="707"/>
      <c r="Y114" s="707"/>
      <c r="Z114" s="707"/>
      <c r="AA114" s="707"/>
      <c r="AB114" s="707"/>
      <c r="AC114" s="707"/>
      <c r="AD114" s="707"/>
      <c r="AE114" s="707"/>
      <c r="AF114" s="707"/>
      <c r="AG114" s="707"/>
      <c r="AH114" s="708"/>
      <c r="AI114" s="83"/>
    </row>
    <row r="115" spans="1:35" x14ac:dyDescent="0.25">
      <c r="A115" s="101"/>
      <c r="B115" s="102"/>
      <c r="C115" s="103"/>
      <c r="D115" s="104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5"/>
      <c r="AI115" s="83"/>
    </row>
    <row r="116" spans="1:35" x14ac:dyDescent="0.25">
      <c r="A116" s="101"/>
      <c r="B116" s="102"/>
      <c r="C116" s="103"/>
      <c r="D116" s="104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5"/>
      <c r="AI116" s="83"/>
    </row>
    <row r="117" spans="1:35" x14ac:dyDescent="0.25">
      <c r="A117" s="101"/>
      <c r="B117" s="102"/>
      <c r="C117" s="103"/>
      <c r="D117" s="104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5"/>
      <c r="AI117" s="83"/>
    </row>
    <row r="118" spans="1:35" x14ac:dyDescent="0.25">
      <c r="A118" s="101"/>
      <c r="B118" s="102"/>
      <c r="C118" s="103"/>
      <c r="D118" s="104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5"/>
      <c r="AI118" s="83"/>
    </row>
    <row r="119" spans="1:35" x14ac:dyDescent="0.25">
      <c r="A119" s="101"/>
      <c r="B119" s="102"/>
      <c r="C119" s="103"/>
      <c r="D119" s="104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5"/>
      <c r="AI119" s="83"/>
    </row>
    <row r="120" spans="1:35" x14ac:dyDescent="0.25">
      <c r="A120" s="101"/>
      <c r="B120" s="102"/>
      <c r="C120" s="103"/>
      <c r="D120" s="104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5"/>
      <c r="AI120" s="83"/>
    </row>
    <row r="121" spans="1:35" x14ac:dyDescent="0.25">
      <c r="A121" s="101"/>
      <c r="B121" s="102"/>
      <c r="C121" s="103"/>
      <c r="D121" s="104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5"/>
      <c r="AI121" s="83"/>
    </row>
    <row r="122" spans="1:35" x14ac:dyDescent="0.25">
      <c r="A122" s="101"/>
      <c r="B122" s="102"/>
      <c r="C122" s="103"/>
      <c r="D122" s="104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5"/>
      <c r="AI122" s="83"/>
    </row>
    <row r="123" spans="1:35" x14ac:dyDescent="0.25">
      <c r="A123" s="101"/>
      <c r="B123" s="102"/>
      <c r="C123" s="103"/>
      <c r="D123" s="104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5"/>
      <c r="AI123" s="83"/>
    </row>
    <row r="124" spans="1:35" x14ac:dyDescent="0.25">
      <c r="A124" s="101"/>
      <c r="B124" s="102"/>
      <c r="C124" s="103"/>
      <c r="D124" s="104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5"/>
      <c r="AI124" s="83"/>
    </row>
    <row r="125" spans="1:35" x14ac:dyDescent="0.25">
      <c r="A125" s="101"/>
      <c r="B125" s="102"/>
      <c r="C125" s="103"/>
      <c r="D125" s="104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5"/>
      <c r="AI125" s="83"/>
    </row>
    <row r="126" spans="1:35" x14ac:dyDescent="0.25">
      <c r="A126" s="101"/>
      <c r="B126" s="102"/>
      <c r="C126" s="103"/>
      <c r="D126" s="104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5"/>
      <c r="AI126" s="83"/>
    </row>
    <row r="127" spans="1:35" x14ac:dyDescent="0.25">
      <c r="A127" s="101"/>
      <c r="B127" s="102"/>
      <c r="C127" s="103"/>
      <c r="D127" s="104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5"/>
      <c r="AI127" s="83"/>
    </row>
    <row r="128" spans="1:35" x14ac:dyDescent="0.25">
      <c r="A128" s="101"/>
      <c r="B128" s="102"/>
      <c r="C128" s="103"/>
      <c r="D128" s="104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5"/>
      <c r="AI128" s="83"/>
    </row>
    <row r="129" spans="1:35" x14ac:dyDescent="0.25">
      <c r="A129" s="101"/>
      <c r="B129" s="102"/>
      <c r="C129" s="103"/>
      <c r="D129" s="104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5"/>
      <c r="AI129" s="83"/>
    </row>
    <row r="130" spans="1:35" x14ac:dyDescent="0.25">
      <c r="A130" s="101"/>
      <c r="B130" s="102"/>
      <c r="C130" s="103"/>
      <c r="D130" s="104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5"/>
      <c r="AI130" s="83"/>
    </row>
    <row r="131" spans="1:35" x14ac:dyDescent="0.25">
      <c r="A131" s="101"/>
      <c r="B131" s="102"/>
      <c r="C131" s="103"/>
      <c r="D131" s="104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5"/>
      <c r="AI131" s="83"/>
    </row>
    <row r="132" spans="1:35" x14ac:dyDescent="0.25">
      <c r="A132" s="101"/>
      <c r="B132" s="102"/>
      <c r="C132" s="103"/>
      <c r="D132" s="104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5"/>
      <c r="AI132" s="83"/>
    </row>
    <row r="133" spans="1:35" x14ac:dyDescent="0.25">
      <c r="A133" s="101"/>
      <c r="B133" s="102"/>
      <c r="C133" s="103"/>
      <c r="D133" s="104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5"/>
      <c r="AI133" s="83"/>
    </row>
    <row r="134" spans="1:35" x14ac:dyDescent="0.25">
      <c r="A134" s="101"/>
      <c r="B134" s="102"/>
      <c r="C134" s="103"/>
      <c r="D134" s="104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5"/>
      <c r="AI134" s="83"/>
    </row>
    <row r="135" spans="1:35" x14ac:dyDescent="0.25">
      <c r="A135" s="101"/>
      <c r="B135" s="102"/>
      <c r="C135" s="103"/>
      <c r="D135" s="104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5"/>
      <c r="AI135" s="83"/>
    </row>
    <row r="136" spans="1:35" x14ac:dyDescent="0.25">
      <c r="A136" s="101"/>
      <c r="B136" s="102"/>
      <c r="C136" s="103"/>
      <c r="D136" s="104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5"/>
      <c r="AI136" s="83"/>
    </row>
    <row r="137" spans="1:35" x14ac:dyDescent="0.25">
      <c r="A137" s="101"/>
      <c r="B137" s="102"/>
      <c r="C137" s="103"/>
      <c r="D137" s="104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5"/>
      <c r="AI137" s="83"/>
    </row>
    <row r="138" spans="1:35" x14ac:dyDescent="0.25">
      <c r="A138" s="101"/>
      <c r="B138" s="102"/>
      <c r="C138" s="103"/>
      <c r="D138" s="104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5"/>
      <c r="AI138" s="83"/>
    </row>
    <row r="139" spans="1:35" x14ac:dyDescent="0.25">
      <c r="A139" s="101"/>
      <c r="B139" s="102"/>
      <c r="C139" s="103"/>
      <c r="D139" s="104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5"/>
      <c r="AI139" s="83"/>
    </row>
    <row r="140" spans="1:35" x14ac:dyDescent="0.25">
      <c r="A140" s="101"/>
      <c r="B140" s="102"/>
      <c r="C140" s="103"/>
      <c r="D140" s="104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5"/>
      <c r="AI140" s="83"/>
    </row>
    <row r="141" spans="1:35" x14ac:dyDescent="0.25">
      <c r="A141" s="101"/>
      <c r="B141" s="102"/>
      <c r="C141" s="103"/>
      <c r="D141" s="104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5"/>
      <c r="AI141" s="83"/>
    </row>
    <row r="142" spans="1:35" x14ac:dyDescent="0.25">
      <c r="A142" s="101"/>
      <c r="B142" s="102"/>
      <c r="C142" s="103"/>
      <c r="D142" s="104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5"/>
      <c r="AI142" s="83"/>
    </row>
    <row r="143" spans="1:35" x14ac:dyDescent="0.25">
      <c r="A143" s="101"/>
      <c r="B143" s="102"/>
      <c r="C143" s="103"/>
      <c r="D143" s="104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5"/>
      <c r="AI143" s="83"/>
    </row>
    <row r="144" spans="1:35" x14ac:dyDescent="0.25">
      <c r="A144" s="101"/>
      <c r="B144" s="102"/>
      <c r="C144" s="103"/>
      <c r="D144" s="104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5"/>
      <c r="AI144" s="83"/>
    </row>
    <row r="145" spans="1:35" x14ac:dyDescent="0.25">
      <c r="A145" s="101"/>
      <c r="B145" s="102"/>
      <c r="C145" s="103"/>
      <c r="D145" s="104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5"/>
      <c r="AI145" s="83"/>
    </row>
    <row r="146" spans="1:35" x14ac:dyDescent="0.25">
      <c r="A146" s="101"/>
      <c r="B146" s="102"/>
      <c r="C146" s="103"/>
      <c r="D146" s="104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5"/>
      <c r="AI146" s="83"/>
    </row>
    <row r="147" spans="1:35" x14ac:dyDescent="0.25">
      <c r="A147" s="101"/>
      <c r="B147" s="102"/>
      <c r="C147" s="103"/>
      <c r="D147" s="104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5"/>
      <c r="AI147" s="83"/>
    </row>
    <row r="148" spans="1:35" x14ac:dyDescent="0.25">
      <c r="A148" s="101"/>
      <c r="B148" s="102"/>
      <c r="C148" s="103"/>
      <c r="D148" s="104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5"/>
      <c r="AI148" s="83"/>
    </row>
    <row r="149" spans="1:35" x14ac:dyDescent="0.25">
      <c r="A149" s="101"/>
      <c r="B149" s="102"/>
      <c r="C149" s="103"/>
      <c r="D149" s="104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5"/>
      <c r="AI149" s="83"/>
    </row>
    <row r="150" spans="1:35" x14ac:dyDescent="0.25">
      <c r="A150" s="101"/>
      <c r="B150" s="102"/>
      <c r="C150" s="103"/>
      <c r="D150" s="104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5"/>
      <c r="AI150" s="83"/>
    </row>
    <row r="151" spans="1:35" x14ac:dyDescent="0.25">
      <c r="A151" s="101"/>
      <c r="B151" s="102"/>
      <c r="C151" s="103"/>
      <c r="D151" s="104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5"/>
      <c r="AI151" s="83"/>
    </row>
    <row r="152" spans="1:35" x14ac:dyDescent="0.25">
      <c r="A152" s="101"/>
      <c r="B152" s="102"/>
      <c r="C152" s="103"/>
      <c r="D152" s="104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5"/>
      <c r="AI152" s="83"/>
    </row>
    <row r="153" spans="1:35" x14ac:dyDescent="0.25">
      <c r="A153" s="101"/>
      <c r="B153" s="102"/>
      <c r="C153" s="103"/>
      <c r="D153" s="104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5"/>
      <c r="AI153" s="83"/>
    </row>
    <row r="154" spans="1:35" x14ac:dyDescent="0.25">
      <c r="A154" s="101"/>
      <c r="B154" s="102"/>
      <c r="C154" s="103"/>
      <c r="D154" s="104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5"/>
      <c r="AI154" s="83"/>
    </row>
    <row r="155" spans="1:35" x14ac:dyDescent="0.25">
      <c r="A155" s="101"/>
      <c r="B155" s="102"/>
      <c r="C155" s="103"/>
      <c r="D155" s="104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5"/>
      <c r="AI155" s="83"/>
    </row>
    <row r="156" spans="1:35" ht="15.75" thickBot="1" x14ac:dyDescent="0.3">
      <c r="A156" s="108"/>
      <c r="B156" s="109"/>
      <c r="C156" s="110"/>
      <c r="D156" s="111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2"/>
      <c r="AI156" s="83"/>
    </row>
    <row r="157" spans="1:35" x14ac:dyDescent="0.2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</row>
    <row r="158" spans="1:35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</row>
  </sheetData>
  <mergeCells count="78">
    <mergeCell ref="A23:AH23"/>
    <mergeCell ref="A1:B1"/>
    <mergeCell ref="C1:F1"/>
    <mergeCell ref="G1:J1"/>
    <mergeCell ref="K1:N1"/>
    <mergeCell ref="O1:R1"/>
    <mergeCell ref="S1:V1"/>
    <mergeCell ref="W1:Z1"/>
    <mergeCell ref="AA1:AD1"/>
    <mergeCell ref="AE1:AH1"/>
    <mergeCell ref="A2:B2"/>
    <mergeCell ref="A3:A20"/>
    <mergeCell ref="A24:N24"/>
    <mergeCell ref="O24:AH24"/>
    <mergeCell ref="A25:N25"/>
    <mergeCell ref="O25:AH25"/>
    <mergeCell ref="A26:N26"/>
    <mergeCell ref="O26:AH26"/>
    <mergeCell ref="A27:N27"/>
    <mergeCell ref="O27:AH27"/>
    <mergeCell ref="A28:N28"/>
    <mergeCell ref="O28:AH28"/>
    <mergeCell ref="A50:N50"/>
    <mergeCell ref="O50:AH50"/>
    <mergeCell ref="A51:N51"/>
    <mergeCell ref="O51:AH51"/>
    <mergeCell ref="A52:N52"/>
    <mergeCell ref="O52:AH52"/>
    <mergeCell ref="A53:N53"/>
    <mergeCell ref="O53:AH53"/>
    <mergeCell ref="A54:N54"/>
    <mergeCell ref="O54:AH54"/>
    <mergeCell ref="A57:AH57"/>
    <mergeCell ref="A58:E58"/>
    <mergeCell ref="F58:T58"/>
    <mergeCell ref="U58:AH58"/>
    <mergeCell ref="A59:E59"/>
    <mergeCell ref="F59:T59"/>
    <mergeCell ref="U59:AH59"/>
    <mergeCell ref="A61:AH61"/>
    <mergeCell ref="A99:A101"/>
    <mergeCell ref="B99:AH99"/>
    <mergeCell ref="B100:AH100"/>
    <mergeCell ref="B101:I101"/>
    <mergeCell ref="J101:U101"/>
    <mergeCell ref="V101:AH101"/>
    <mergeCell ref="B102:I102"/>
    <mergeCell ref="J102:U102"/>
    <mergeCell ref="V102:AH102"/>
    <mergeCell ref="B103:I103"/>
    <mergeCell ref="J103:U103"/>
    <mergeCell ref="V103:AH103"/>
    <mergeCell ref="B104:I104"/>
    <mergeCell ref="J104:U104"/>
    <mergeCell ref="V104:AH104"/>
    <mergeCell ref="B105:I105"/>
    <mergeCell ref="J105:U105"/>
    <mergeCell ref="V105:AH105"/>
    <mergeCell ref="B106:I106"/>
    <mergeCell ref="J106:U106"/>
    <mergeCell ref="V106:AH106"/>
    <mergeCell ref="B107:I107"/>
    <mergeCell ref="J107:U107"/>
    <mergeCell ref="V107:AH107"/>
    <mergeCell ref="B108:I108"/>
    <mergeCell ref="J108:U108"/>
    <mergeCell ref="V108:AH108"/>
    <mergeCell ref="B109:I109"/>
    <mergeCell ref="J109:U109"/>
    <mergeCell ref="V109:AH109"/>
    <mergeCell ref="A112:AH112"/>
    <mergeCell ref="A114:AH114"/>
    <mergeCell ref="B110:I110"/>
    <mergeCell ref="J110:U110"/>
    <mergeCell ref="V110:AH110"/>
    <mergeCell ref="B111:I111"/>
    <mergeCell ref="J111:U111"/>
    <mergeCell ref="V111:AH11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view="pageLayout" zoomScaleNormal="100" workbookViewId="0">
      <selection activeCell="D11" sqref="D11"/>
    </sheetView>
  </sheetViews>
  <sheetFormatPr defaultRowHeight="15" x14ac:dyDescent="0.25"/>
  <cols>
    <col min="1" max="1" width="4.28515625" style="416" customWidth="1"/>
    <col min="2" max="2" width="37.140625" style="416" customWidth="1"/>
    <col min="3" max="3" width="20.7109375" style="416" customWidth="1"/>
    <col min="4" max="4" width="16.140625" style="416" customWidth="1"/>
    <col min="5" max="16384" width="9.140625" style="416"/>
  </cols>
  <sheetData>
    <row r="1" spans="1:5" ht="36.75" customHeight="1" x14ac:dyDescent="0.25">
      <c r="A1" s="444" t="s">
        <v>77</v>
      </c>
      <c r="B1" s="445" t="s">
        <v>448</v>
      </c>
      <c r="C1" s="445" t="s">
        <v>449</v>
      </c>
      <c r="D1" s="446" t="s">
        <v>450</v>
      </c>
    </row>
    <row r="2" spans="1:5" x14ac:dyDescent="0.25">
      <c r="A2" s="762"/>
      <c r="B2" s="447" t="s">
        <v>451</v>
      </c>
      <c r="C2" s="765" t="s">
        <v>452</v>
      </c>
      <c r="D2" s="768">
        <v>1200</v>
      </c>
    </row>
    <row r="3" spans="1:5" x14ac:dyDescent="0.25">
      <c r="A3" s="763"/>
      <c r="B3" s="448" t="s">
        <v>453</v>
      </c>
      <c r="C3" s="766"/>
      <c r="D3" s="769"/>
    </row>
    <row r="4" spans="1:5" x14ac:dyDescent="0.25">
      <c r="A4" s="763"/>
      <c r="B4" s="449" t="s">
        <v>454</v>
      </c>
      <c r="C4" s="766"/>
      <c r="D4" s="769"/>
    </row>
    <row r="5" spans="1:5" x14ac:dyDescent="0.25">
      <c r="A5" s="763"/>
      <c r="B5" s="448" t="s">
        <v>455</v>
      </c>
      <c r="C5" s="766"/>
      <c r="D5" s="769"/>
    </row>
    <row r="6" spans="1:5" x14ac:dyDescent="0.25">
      <c r="A6" s="763"/>
      <c r="B6" s="449" t="s">
        <v>456</v>
      </c>
      <c r="C6" s="766"/>
      <c r="D6" s="769"/>
    </row>
    <row r="7" spans="1:5" x14ac:dyDescent="0.25">
      <c r="A7" s="763"/>
      <c r="B7" s="448" t="s">
        <v>457</v>
      </c>
      <c r="C7" s="766"/>
      <c r="D7" s="769"/>
    </row>
    <row r="8" spans="1:5" x14ac:dyDescent="0.25">
      <c r="A8" s="763"/>
      <c r="B8" s="449" t="s">
        <v>458</v>
      </c>
      <c r="C8" s="766"/>
      <c r="D8" s="769"/>
    </row>
    <row r="9" spans="1:5" x14ac:dyDescent="0.25">
      <c r="A9" s="763"/>
      <c r="B9" s="448" t="s">
        <v>435</v>
      </c>
      <c r="C9" s="766"/>
      <c r="D9" s="769"/>
    </row>
    <row r="10" spans="1:5" x14ac:dyDescent="0.25">
      <c r="A10" s="764"/>
      <c r="B10" s="449" t="s">
        <v>459</v>
      </c>
      <c r="C10" s="767"/>
      <c r="D10" s="770"/>
    </row>
    <row r="11" spans="1:5" x14ac:dyDescent="0.25">
      <c r="A11" s="97"/>
      <c r="B11" s="450"/>
      <c r="C11" s="97"/>
      <c r="D11" s="451"/>
      <c r="E11" s="417"/>
    </row>
    <row r="12" spans="1:5" ht="18.75" x14ac:dyDescent="0.3">
      <c r="A12" s="452"/>
      <c r="B12" s="473" t="s">
        <v>21</v>
      </c>
      <c r="C12" s="452"/>
      <c r="D12" s="474" t="s">
        <v>460</v>
      </c>
      <c r="E12" s="417"/>
    </row>
    <row r="13" spans="1:5" x14ac:dyDescent="0.25">
      <c r="A13" s="453">
        <v>1</v>
      </c>
      <c r="B13" s="454" t="s">
        <v>471</v>
      </c>
      <c r="C13" s="455" t="s">
        <v>472</v>
      </c>
      <c r="D13" s="456">
        <v>1520</v>
      </c>
    </row>
    <row r="14" spans="1:5" x14ac:dyDescent="0.25">
      <c r="A14" s="457">
        <v>2</v>
      </c>
      <c r="B14" s="454" t="s">
        <v>473</v>
      </c>
      <c r="C14" s="458" t="s">
        <v>474</v>
      </c>
      <c r="D14" s="456">
        <v>1300</v>
      </c>
    </row>
    <row r="15" spans="1:5" x14ac:dyDescent="0.25">
      <c r="A15" s="457">
        <v>3</v>
      </c>
      <c r="B15" s="454" t="s">
        <v>475</v>
      </c>
      <c r="C15" s="458" t="s">
        <v>476</v>
      </c>
      <c r="D15" s="456">
        <v>1400</v>
      </c>
    </row>
    <row r="16" spans="1:5" x14ac:dyDescent="0.25">
      <c r="A16" s="457">
        <v>4</v>
      </c>
      <c r="B16" s="454" t="s">
        <v>475</v>
      </c>
      <c r="C16" s="458" t="s">
        <v>477</v>
      </c>
      <c r="D16" s="456">
        <v>1400</v>
      </c>
    </row>
    <row r="17" spans="1:8" x14ac:dyDescent="0.25">
      <c r="A17" s="457">
        <v>5</v>
      </c>
      <c r="B17" s="454" t="s">
        <v>478</v>
      </c>
      <c r="C17" s="458" t="s">
        <v>479</v>
      </c>
      <c r="D17" s="456">
        <v>980</v>
      </c>
    </row>
    <row r="18" spans="1:8" x14ac:dyDescent="0.25">
      <c r="A18" s="457">
        <v>6</v>
      </c>
      <c r="B18" s="454" t="s">
        <v>478</v>
      </c>
      <c r="C18" s="455" t="s">
        <v>480</v>
      </c>
      <c r="D18" s="456">
        <v>980</v>
      </c>
    </row>
    <row r="20" spans="1:8" ht="18.75" customHeight="1" x14ac:dyDescent="0.25">
      <c r="A20" s="771" t="s">
        <v>461</v>
      </c>
      <c r="B20" s="772"/>
      <c r="C20" s="772"/>
      <c r="D20" s="772"/>
      <c r="E20" s="772"/>
      <c r="F20" s="70"/>
      <c r="G20" s="459"/>
      <c r="H20" s="417"/>
    </row>
    <row r="21" spans="1:8" x14ac:dyDescent="0.25">
      <c r="A21" s="772"/>
      <c r="B21" s="772"/>
      <c r="C21" s="772"/>
      <c r="D21" s="772"/>
      <c r="E21" s="772"/>
      <c r="F21" s="70"/>
      <c r="G21" s="417"/>
      <c r="H21" s="417"/>
    </row>
    <row r="22" spans="1:8" x14ac:dyDescent="0.25">
      <c r="A22" s="30"/>
      <c r="B22" s="30"/>
      <c r="C22" s="30"/>
      <c r="D22" s="30"/>
      <c r="E22" s="417"/>
      <c r="F22" s="417"/>
      <c r="G22" s="417"/>
      <c r="H22" s="417"/>
    </row>
    <row r="23" spans="1:8" ht="15.75" x14ac:dyDescent="0.25">
      <c r="A23" s="30"/>
      <c r="B23" s="460"/>
      <c r="C23" s="461" t="s">
        <v>462</v>
      </c>
      <c r="D23" s="462"/>
      <c r="E23" s="417"/>
      <c r="F23" s="417"/>
      <c r="G23" s="417"/>
      <c r="H23" s="417"/>
    </row>
    <row r="24" spans="1:8" ht="18.75" x14ac:dyDescent="0.25">
      <c r="A24" s="30"/>
      <c r="B24" s="460"/>
      <c r="C24" s="463" t="s">
        <v>463</v>
      </c>
      <c r="D24" s="464">
        <v>120</v>
      </c>
      <c r="E24" s="417"/>
      <c r="F24" s="417"/>
      <c r="G24" s="417"/>
      <c r="H24" s="417"/>
    </row>
    <row r="25" spans="1:8" ht="18.75" x14ac:dyDescent="0.25">
      <c r="A25" s="30"/>
      <c r="B25" s="460"/>
      <c r="C25" s="463" t="s">
        <v>464</v>
      </c>
      <c r="D25" s="464">
        <v>160</v>
      </c>
      <c r="E25" s="417"/>
      <c r="F25" s="417"/>
      <c r="G25" s="417"/>
      <c r="H25" s="417"/>
    </row>
    <row r="26" spans="1:8" ht="18.75" x14ac:dyDescent="0.3">
      <c r="A26" s="30"/>
      <c r="B26" s="460"/>
      <c r="C26" s="456" t="s">
        <v>465</v>
      </c>
      <c r="D26" s="465">
        <v>1850</v>
      </c>
      <c r="E26" s="417"/>
      <c r="F26" s="417"/>
      <c r="G26" s="417"/>
      <c r="H26" s="417"/>
    </row>
    <row r="27" spans="1:8" ht="21" x14ac:dyDescent="0.25">
      <c r="A27" s="30"/>
      <c r="B27" s="460"/>
      <c r="C27" s="466" t="s">
        <v>466</v>
      </c>
      <c r="D27" s="467">
        <f>(D24*D2/100)+(D25*D26/100)</f>
        <v>4400</v>
      </c>
      <c r="E27" s="417"/>
      <c r="F27" s="417"/>
      <c r="G27" s="417"/>
      <c r="H27" s="417"/>
    </row>
    <row r="28" spans="1:8" x14ac:dyDescent="0.25">
      <c r="A28" s="417"/>
      <c r="B28" s="417"/>
      <c r="C28" s="417"/>
      <c r="D28" s="417"/>
      <c r="E28" s="97"/>
      <c r="F28" s="417"/>
      <c r="G28" s="417"/>
      <c r="H28" s="417"/>
    </row>
    <row r="29" spans="1:8" ht="32.25" customHeight="1" x14ac:dyDescent="0.25">
      <c r="A29" s="417"/>
      <c r="B29" s="761" t="s">
        <v>467</v>
      </c>
      <c r="C29" s="761"/>
      <c r="D29" s="761"/>
      <c r="E29" s="468"/>
      <c r="F29" s="459"/>
      <c r="G29" s="459"/>
      <c r="H29" s="417"/>
    </row>
    <row r="30" spans="1:8" ht="30" customHeight="1" x14ac:dyDescent="0.25">
      <c r="A30" s="417"/>
      <c r="B30" s="761" t="s">
        <v>468</v>
      </c>
      <c r="C30" s="761"/>
      <c r="D30" s="761"/>
      <c r="E30" s="459"/>
      <c r="F30" s="459"/>
      <c r="G30" s="459"/>
      <c r="H30" s="417"/>
    </row>
    <row r="31" spans="1:8" x14ac:dyDescent="0.25">
      <c r="A31" s="417"/>
      <c r="B31" s="459"/>
      <c r="C31" s="459"/>
      <c r="D31" s="459"/>
      <c r="E31" s="459"/>
      <c r="F31" s="459"/>
      <c r="G31" s="459"/>
    </row>
    <row r="32" spans="1:8" ht="30" x14ac:dyDescent="0.25">
      <c r="B32" s="469" t="s">
        <v>254</v>
      </c>
      <c r="C32" s="470" t="s">
        <v>255</v>
      </c>
      <c r="D32" s="459"/>
      <c r="E32" s="471"/>
      <c r="F32" s="471"/>
      <c r="G32" s="471"/>
    </row>
    <row r="33" spans="2:4" ht="30.75" thickBot="1" x14ac:dyDescent="0.3">
      <c r="B33" s="472" t="s">
        <v>469</v>
      </c>
      <c r="C33" s="472" t="s">
        <v>470</v>
      </c>
      <c r="D33" s="471"/>
    </row>
  </sheetData>
  <mergeCells count="6">
    <mergeCell ref="B30:D30"/>
    <mergeCell ref="A2:A10"/>
    <mergeCell ref="C2:C10"/>
    <mergeCell ref="D2:D10"/>
    <mergeCell ref="A20:E21"/>
    <mergeCell ref="B29:D29"/>
  </mergeCells>
  <pageMargins left="0.7" right="0.7" top="0.75" bottom="0.75" header="0.3" footer="0.3"/>
  <pageSetup paperSize="9" orientation="portrait" r:id="rId1"/>
  <headerFooter>
    <oddHeader xml:space="preserve">&amp;C&amp;"Times New Roman,полужирный"&amp;14Диллерский  прайс-лист на Римские шторы
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view="pageLayout" zoomScaleNormal="100" workbookViewId="0">
      <selection activeCell="D10" sqref="D10"/>
    </sheetView>
  </sheetViews>
  <sheetFormatPr defaultRowHeight="15" x14ac:dyDescent="0.25"/>
  <cols>
    <col min="1" max="1" width="44.42578125" style="1" bestFit="1" customWidth="1"/>
    <col min="2" max="2" width="21.42578125" style="1" bestFit="1" customWidth="1"/>
    <col min="3" max="3" width="17.7109375" style="1" bestFit="1" customWidth="1"/>
    <col min="4" max="4" width="25.28515625" style="1" customWidth="1"/>
    <col min="5" max="16384" width="9.140625" style="1"/>
  </cols>
  <sheetData>
    <row r="1" spans="1:8" ht="27" thickBot="1" x14ac:dyDescent="0.45">
      <c r="A1" s="418" t="s">
        <v>425</v>
      </c>
      <c r="B1" s="419" t="s">
        <v>426</v>
      </c>
      <c r="C1" s="419" t="s">
        <v>427</v>
      </c>
      <c r="D1" s="420" t="s">
        <v>428</v>
      </c>
    </row>
    <row r="2" spans="1:8" ht="18.75" x14ac:dyDescent="0.3">
      <c r="A2" s="421" t="s">
        <v>429</v>
      </c>
      <c r="B2" s="422">
        <v>1</v>
      </c>
      <c r="C2" s="423" t="s">
        <v>430</v>
      </c>
      <c r="D2" s="424">
        <v>700</v>
      </c>
    </row>
    <row r="3" spans="1:8" ht="18.75" x14ac:dyDescent="0.3">
      <c r="A3" s="425" t="s">
        <v>431</v>
      </c>
      <c r="B3" s="426">
        <v>1</v>
      </c>
      <c r="C3" s="427" t="s">
        <v>432</v>
      </c>
      <c r="D3" s="428">
        <v>50</v>
      </c>
    </row>
    <row r="4" spans="1:8" ht="18.75" x14ac:dyDescent="0.3">
      <c r="A4" s="429" t="s">
        <v>433</v>
      </c>
      <c r="B4" s="426">
        <v>1</v>
      </c>
      <c r="C4" s="426" t="s">
        <v>434</v>
      </c>
      <c r="D4" s="428">
        <v>25</v>
      </c>
    </row>
    <row r="5" spans="1:8" ht="19.5" thickBot="1" x14ac:dyDescent="0.35">
      <c r="A5" s="430" t="s">
        <v>435</v>
      </c>
      <c r="B5" s="431">
        <v>1</v>
      </c>
      <c r="C5" s="431" t="s">
        <v>432</v>
      </c>
      <c r="D5" s="432">
        <v>5</v>
      </c>
    </row>
    <row r="8" spans="1:8" ht="27" thickBot="1" x14ac:dyDescent="0.45">
      <c r="A8" s="773" t="s">
        <v>436</v>
      </c>
      <c r="B8" s="773"/>
    </row>
    <row r="9" spans="1:8" ht="21" x14ac:dyDescent="0.35">
      <c r="A9" s="433" t="s">
        <v>437</v>
      </c>
      <c r="B9" s="434">
        <v>0</v>
      </c>
    </row>
    <row r="10" spans="1:8" ht="21" x14ac:dyDescent="0.35">
      <c r="A10" s="435" t="s">
        <v>438</v>
      </c>
      <c r="B10" s="436">
        <v>0</v>
      </c>
      <c r="C10" s="437"/>
    </row>
    <row r="11" spans="1:8" ht="21.75" thickBot="1" x14ac:dyDescent="0.4">
      <c r="A11" s="438" t="s">
        <v>439</v>
      </c>
      <c r="B11" s="439">
        <v>0</v>
      </c>
      <c r="C11" s="437"/>
    </row>
    <row r="12" spans="1:8" ht="21.75" thickBot="1" x14ac:dyDescent="0.4">
      <c r="C12" s="437"/>
    </row>
    <row r="13" spans="1:8" ht="27" thickBot="1" x14ac:dyDescent="0.45">
      <c r="A13" s="440" t="s">
        <v>440</v>
      </c>
      <c r="B13" s="441">
        <f>((B9*D2)/100)+(D3*B10)+(B11*D3)*(B9/100)+(B10*B11)*D5</f>
        <v>0</v>
      </c>
      <c r="C13" s="437"/>
    </row>
    <row r="14" spans="1:8" ht="21" x14ac:dyDescent="0.35">
      <c r="C14" s="437"/>
    </row>
    <row r="15" spans="1:8" ht="21" x14ac:dyDescent="0.35">
      <c r="A15" s="442" t="s">
        <v>441</v>
      </c>
      <c r="B15" s="442"/>
      <c r="C15" s="443"/>
      <c r="D15" s="443"/>
      <c r="E15" s="443"/>
      <c r="F15" s="443"/>
      <c r="G15" s="443"/>
      <c r="H15" s="443"/>
    </row>
    <row r="16" spans="1:8" ht="21" x14ac:dyDescent="0.35">
      <c r="A16" s="442" t="s">
        <v>442</v>
      </c>
      <c r="B16" s="442"/>
      <c r="C16" s="443"/>
      <c r="D16" s="443"/>
      <c r="E16" s="443"/>
      <c r="F16" s="443"/>
      <c r="G16" s="443"/>
      <c r="H16" s="443"/>
    </row>
    <row r="17" spans="1:8" ht="21" x14ac:dyDescent="0.35">
      <c r="A17" s="442" t="s">
        <v>443</v>
      </c>
      <c r="B17" s="442"/>
      <c r="C17" s="443"/>
      <c r="D17" s="443"/>
      <c r="E17" s="443"/>
      <c r="F17" s="443"/>
      <c r="G17" s="443"/>
      <c r="H17" s="443"/>
    </row>
    <row r="18" spans="1:8" ht="21" x14ac:dyDescent="0.35">
      <c r="A18" s="442" t="s">
        <v>444</v>
      </c>
      <c r="B18" s="442"/>
      <c r="C18" s="443"/>
      <c r="D18" s="443"/>
      <c r="E18" s="443"/>
      <c r="F18" s="443"/>
      <c r="G18" s="443"/>
      <c r="H18" s="443"/>
    </row>
    <row r="19" spans="1:8" ht="21" x14ac:dyDescent="0.35">
      <c r="A19" s="442" t="s">
        <v>445</v>
      </c>
      <c r="B19" s="443"/>
      <c r="C19" s="443"/>
      <c r="D19" s="443"/>
      <c r="E19" s="443"/>
      <c r="F19" s="443"/>
      <c r="G19" s="443"/>
      <c r="H19" s="443"/>
    </row>
    <row r="20" spans="1:8" ht="21" x14ac:dyDescent="0.35">
      <c r="A20" s="442" t="s">
        <v>446</v>
      </c>
      <c r="B20" s="443"/>
      <c r="C20" s="443"/>
      <c r="D20" s="443"/>
      <c r="E20" s="443"/>
      <c r="F20" s="443"/>
      <c r="G20" s="443"/>
      <c r="H20" s="443"/>
    </row>
    <row r="21" spans="1:8" ht="21" x14ac:dyDescent="0.35">
      <c r="A21" s="442" t="s">
        <v>447</v>
      </c>
      <c r="B21" s="443"/>
      <c r="C21" s="443"/>
      <c r="D21" s="443"/>
      <c r="E21" s="443"/>
      <c r="F21" s="443"/>
      <c r="G21" s="443"/>
      <c r="H21" s="443"/>
    </row>
    <row r="23" spans="1:8" ht="21" x14ac:dyDescent="0.35">
      <c r="A23" s="442"/>
      <c r="B23" s="443"/>
      <c r="C23" s="443"/>
      <c r="D23" s="443"/>
      <c r="E23" s="443"/>
      <c r="F23" s="443"/>
      <c r="G23" s="443"/>
      <c r="H23" s="443"/>
    </row>
    <row r="24" spans="1:8" ht="21" x14ac:dyDescent="0.35">
      <c r="A24" s="442"/>
      <c r="B24" s="443"/>
      <c r="C24" s="443"/>
      <c r="D24" s="443"/>
      <c r="E24" s="443"/>
      <c r="F24" s="443"/>
      <c r="G24" s="443"/>
      <c r="H24" s="443"/>
    </row>
    <row r="25" spans="1:8" ht="21" x14ac:dyDescent="0.35">
      <c r="A25" s="442"/>
      <c r="B25" s="443"/>
      <c r="C25" s="443"/>
      <c r="D25" s="443"/>
      <c r="E25" s="443"/>
      <c r="F25" s="443"/>
      <c r="G25" s="443"/>
      <c r="H25" s="443"/>
    </row>
    <row r="26" spans="1:8" ht="21" x14ac:dyDescent="0.35">
      <c r="A26" s="442"/>
      <c r="B26" s="443"/>
      <c r="C26" s="443"/>
      <c r="D26" s="443"/>
      <c r="E26" s="443"/>
      <c r="F26" s="443"/>
      <c r="G26" s="443"/>
      <c r="H26" s="443"/>
    </row>
    <row r="27" spans="1:8" x14ac:dyDescent="0.25">
      <c r="A27" s="3"/>
    </row>
    <row r="28" spans="1:8" x14ac:dyDescent="0.25">
      <c r="A28" s="3"/>
    </row>
    <row r="29" spans="1:8" x14ac:dyDescent="0.25">
      <c r="A29" s="3"/>
    </row>
    <row r="30" spans="1:8" x14ac:dyDescent="0.25">
      <c r="A30" s="3"/>
    </row>
    <row r="31" spans="1:8" x14ac:dyDescent="0.25">
      <c r="A31" s="3"/>
    </row>
    <row r="32" spans="1:8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</sheetData>
  <mergeCells count="1">
    <mergeCell ref="A8:B8"/>
  </mergeCells>
  <pageMargins left="0.7" right="0.7" top="0.75" bottom="0.75" header="0.3" footer="0.3"/>
  <pageSetup paperSize="9" orientation="landscape" r:id="rId1"/>
  <headerFooter>
    <oddHeader xml:space="preserve">&amp;C&amp;"-,полужирный"&amp;20Карниз для римской шторы&amp;"-,обычный"&amp;11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workbookViewId="0">
      <selection activeCell="K29" sqref="K29"/>
    </sheetView>
  </sheetViews>
  <sheetFormatPr defaultRowHeight="15" x14ac:dyDescent="0.25"/>
  <cols>
    <col min="1" max="1" width="18.7109375" customWidth="1"/>
    <col min="2" max="2" width="25.570312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499" t="s">
        <v>202</v>
      </c>
      <c r="B1" s="499"/>
      <c r="C1" s="499"/>
      <c r="D1" s="499"/>
      <c r="E1" s="499"/>
      <c r="F1" s="499"/>
      <c r="G1" s="499"/>
      <c r="H1" s="499"/>
      <c r="I1" s="499"/>
    </row>
    <row r="2" spans="1:9" ht="15.75" x14ac:dyDescent="0.25">
      <c r="A2" s="506" t="s">
        <v>417</v>
      </c>
      <c r="B2" s="507"/>
      <c r="C2" s="507"/>
      <c r="D2" s="507"/>
      <c r="E2" s="507"/>
      <c r="F2" s="507"/>
      <c r="G2" s="507"/>
      <c r="H2" s="507"/>
      <c r="I2" s="507"/>
    </row>
    <row r="3" spans="1:9" ht="15.75" x14ac:dyDescent="0.25">
      <c r="A3" s="23" t="s">
        <v>29</v>
      </c>
      <c r="B3" s="23" t="s">
        <v>30</v>
      </c>
      <c r="C3" s="23" t="s">
        <v>31</v>
      </c>
      <c r="D3" s="23" t="s">
        <v>32</v>
      </c>
      <c r="E3" s="24"/>
      <c r="F3" s="23" t="s">
        <v>29</v>
      </c>
      <c r="G3" s="23" t="s">
        <v>30</v>
      </c>
      <c r="H3" s="23" t="s">
        <v>31</v>
      </c>
      <c r="I3" s="23" t="s">
        <v>32</v>
      </c>
    </row>
    <row r="4" spans="1:9" ht="15.75" x14ac:dyDescent="0.25">
      <c r="A4" s="23">
        <v>1003</v>
      </c>
      <c r="B4" s="23" t="s">
        <v>33</v>
      </c>
      <c r="C4" s="23" t="s">
        <v>34</v>
      </c>
      <c r="D4" s="25">
        <v>860</v>
      </c>
      <c r="E4" s="24"/>
      <c r="F4" s="23">
        <v>9601</v>
      </c>
      <c r="G4" s="23" t="s">
        <v>35</v>
      </c>
      <c r="H4" s="23" t="s">
        <v>34</v>
      </c>
      <c r="I4" s="25">
        <v>970</v>
      </c>
    </row>
    <row r="5" spans="1:9" ht="15.75" x14ac:dyDescent="0.25">
      <c r="A5" s="23">
        <v>4020</v>
      </c>
      <c r="B5" s="23" t="s">
        <v>36</v>
      </c>
      <c r="C5" s="23" t="s">
        <v>34</v>
      </c>
      <c r="D5" s="25">
        <v>970</v>
      </c>
      <c r="E5" s="24"/>
      <c r="F5" s="23">
        <v>50</v>
      </c>
      <c r="G5" s="23" t="s">
        <v>37</v>
      </c>
      <c r="H5" s="23" t="s">
        <v>34</v>
      </c>
      <c r="I5" s="25">
        <v>970</v>
      </c>
    </row>
    <row r="6" spans="1:9" ht="15.75" x14ac:dyDescent="0.25">
      <c r="A6" s="23">
        <v>4197</v>
      </c>
      <c r="B6" s="23" t="s">
        <v>38</v>
      </c>
      <c r="C6" s="23" t="s">
        <v>34</v>
      </c>
      <c r="D6" s="25">
        <v>970</v>
      </c>
      <c r="E6" s="24"/>
      <c r="F6" s="23">
        <v>981</v>
      </c>
      <c r="G6" s="23"/>
      <c r="H6" s="23" t="s">
        <v>34</v>
      </c>
      <c r="I6" s="25">
        <v>970</v>
      </c>
    </row>
    <row r="7" spans="1:9" ht="15.75" x14ac:dyDescent="0.25">
      <c r="A7" s="23">
        <v>4620</v>
      </c>
      <c r="B7" s="23" t="s">
        <v>39</v>
      </c>
      <c r="C7" s="23" t="s">
        <v>34</v>
      </c>
      <c r="D7" s="25">
        <v>970</v>
      </c>
      <c r="E7" s="24"/>
      <c r="F7" s="23">
        <v>199</v>
      </c>
      <c r="G7" s="23" t="s">
        <v>40</v>
      </c>
      <c r="H7" s="23" t="s">
        <v>34</v>
      </c>
      <c r="I7" s="25">
        <v>970</v>
      </c>
    </row>
    <row r="8" spans="1:9" ht="15.75" x14ac:dyDescent="0.25">
      <c r="A8" s="23">
        <v>3001</v>
      </c>
      <c r="B8" s="23" t="s">
        <v>41</v>
      </c>
      <c r="C8" s="23" t="s">
        <v>34</v>
      </c>
      <c r="D8" s="25">
        <v>970</v>
      </c>
      <c r="E8" s="24"/>
      <c r="F8" s="23">
        <v>309</v>
      </c>
      <c r="G8" s="23" t="s">
        <v>42</v>
      </c>
      <c r="H8" s="23" t="s">
        <v>34</v>
      </c>
      <c r="I8" s="25">
        <v>970</v>
      </c>
    </row>
    <row r="9" spans="1:9" ht="15.75" x14ac:dyDescent="0.25">
      <c r="A9" s="23">
        <v>237</v>
      </c>
      <c r="B9" s="23"/>
      <c r="C9" s="23" t="s">
        <v>34</v>
      </c>
      <c r="D9" s="25">
        <v>970</v>
      </c>
      <c r="E9" s="24"/>
      <c r="F9" s="23">
        <v>518</v>
      </c>
      <c r="G9" s="23" t="s">
        <v>43</v>
      </c>
      <c r="H9" s="23" t="s">
        <v>34</v>
      </c>
      <c r="I9" s="25">
        <v>970</v>
      </c>
    </row>
    <row r="10" spans="1:9" ht="15.75" x14ac:dyDescent="0.25">
      <c r="A10" s="23">
        <v>502</v>
      </c>
      <c r="B10" s="23"/>
      <c r="C10" s="23" t="s">
        <v>34</v>
      </c>
      <c r="D10" s="25">
        <v>970</v>
      </c>
      <c r="E10" s="24"/>
      <c r="F10" s="23">
        <v>200</v>
      </c>
      <c r="G10" s="23"/>
      <c r="H10" s="23" t="s">
        <v>34</v>
      </c>
      <c r="I10" s="25">
        <v>970</v>
      </c>
    </row>
    <row r="11" spans="1:9" ht="15.75" x14ac:dyDescent="0.25">
      <c r="A11" s="23">
        <v>947</v>
      </c>
      <c r="B11" s="23"/>
      <c r="C11" s="23" t="s">
        <v>34</v>
      </c>
      <c r="D11" s="25">
        <v>970</v>
      </c>
      <c r="E11" s="24"/>
      <c r="F11" s="23">
        <v>571</v>
      </c>
      <c r="G11" s="23"/>
      <c r="H11" s="23" t="s">
        <v>34</v>
      </c>
      <c r="I11" s="25">
        <v>970</v>
      </c>
    </row>
    <row r="12" spans="1:9" ht="15.75" x14ac:dyDescent="0.25">
      <c r="A12" s="23">
        <v>2008</v>
      </c>
      <c r="B12" s="23" t="s">
        <v>44</v>
      </c>
      <c r="C12" s="23" t="s">
        <v>34</v>
      </c>
      <c r="D12" s="25">
        <v>970</v>
      </c>
      <c r="E12" s="24"/>
      <c r="F12" s="23">
        <v>117</v>
      </c>
      <c r="G12" s="23"/>
      <c r="H12" s="23" t="s">
        <v>34</v>
      </c>
      <c r="I12" s="25">
        <v>970</v>
      </c>
    </row>
    <row r="13" spans="1:9" ht="15.75" x14ac:dyDescent="0.25">
      <c r="A13" s="23">
        <v>490</v>
      </c>
      <c r="B13" s="23"/>
      <c r="C13" s="23" t="s">
        <v>34</v>
      </c>
      <c r="D13" s="25">
        <v>970</v>
      </c>
      <c r="E13" s="24"/>
      <c r="F13" s="23">
        <v>165</v>
      </c>
      <c r="G13" s="23"/>
      <c r="H13" s="23" t="s">
        <v>34</v>
      </c>
      <c r="I13" s="25">
        <v>970</v>
      </c>
    </row>
    <row r="14" spans="1:9" ht="15.75" x14ac:dyDescent="0.25">
      <c r="A14" s="23">
        <v>2001</v>
      </c>
      <c r="B14" s="23" t="s">
        <v>45</v>
      </c>
      <c r="C14" s="23" t="s">
        <v>34</v>
      </c>
      <c r="D14" s="25">
        <v>970</v>
      </c>
      <c r="E14" s="24"/>
      <c r="F14" s="23">
        <v>10</v>
      </c>
      <c r="G14" s="23"/>
      <c r="H14" s="23" t="s">
        <v>34</v>
      </c>
      <c r="I14" s="25">
        <v>1290</v>
      </c>
    </row>
    <row r="15" spans="1:9" ht="15.75" x14ac:dyDescent="0.25">
      <c r="A15" s="23">
        <v>7030</v>
      </c>
      <c r="B15" s="23" t="s">
        <v>46</v>
      </c>
      <c r="C15" s="23" t="s">
        <v>34</v>
      </c>
      <c r="D15" s="25">
        <v>970</v>
      </c>
      <c r="E15" s="24"/>
      <c r="F15" s="23">
        <v>2303</v>
      </c>
      <c r="G15" s="23"/>
      <c r="H15" s="23" t="s">
        <v>34</v>
      </c>
      <c r="I15" s="25">
        <v>1290</v>
      </c>
    </row>
    <row r="16" spans="1:9" ht="15.75" x14ac:dyDescent="0.25">
      <c r="A16" s="23">
        <v>7144</v>
      </c>
      <c r="B16" s="23"/>
      <c r="C16" s="23" t="s">
        <v>34</v>
      </c>
      <c r="D16" s="25">
        <v>970</v>
      </c>
      <c r="E16" s="24"/>
      <c r="F16" s="23">
        <v>2311</v>
      </c>
      <c r="G16" s="23"/>
      <c r="H16" s="23" t="s">
        <v>34</v>
      </c>
      <c r="I16" s="25">
        <v>1290</v>
      </c>
    </row>
    <row r="17" spans="1:9" ht="15.75" x14ac:dyDescent="0.25">
      <c r="A17" s="23">
        <v>6008</v>
      </c>
      <c r="B17" s="23"/>
      <c r="C17" s="23" t="s">
        <v>34</v>
      </c>
      <c r="D17" s="25">
        <v>970</v>
      </c>
      <c r="E17" s="24"/>
      <c r="F17" s="23" t="s">
        <v>47</v>
      </c>
      <c r="G17" s="23" t="s">
        <v>33</v>
      </c>
      <c r="H17" s="23" t="s">
        <v>34</v>
      </c>
      <c r="I17" s="25">
        <v>1290</v>
      </c>
    </row>
    <row r="18" spans="1:9" ht="15.75" x14ac:dyDescent="0.25">
      <c r="A18" s="23">
        <v>565</v>
      </c>
      <c r="B18" s="23"/>
      <c r="C18" s="23" t="s">
        <v>34</v>
      </c>
      <c r="D18" s="25">
        <v>970</v>
      </c>
      <c r="E18" s="24"/>
      <c r="F18" s="23" t="s">
        <v>48</v>
      </c>
      <c r="G18" s="23"/>
      <c r="H18" s="23" t="s">
        <v>34</v>
      </c>
      <c r="I18" s="25">
        <v>1290</v>
      </c>
    </row>
    <row r="19" spans="1:9" ht="15.75" x14ac:dyDescent="0.25">
      <c r="A19" s="23">
        <v>604</v>
      </c>
      <c r="B19" s="23" t="s">
        <v>49</v>
      </c>
      <c r="C19" s="23" t="s">
        <v>34</v>
      </c>
      <c r="D19" s="25">
        <v>970</v>
      </c>
      <c r="E19" s="24"/>
      <c r="F19" s="23" t="s">
        <v>50</v>
      </c>
      <c r="G19" s="23" t="s">
        <v>35</v>
      </c>
      <c r="H19" s="23" t="s">
        <v>34</v>
      </c>
      <c r="I19" s="25">
        <v>1290</v>
      </c>
    </row>
    <row r="20" spans="1:9" ht="15.75" x14ac:dyDescent="0.25">
      <c r="A20" s="23">
        <v>491</v>
      </c>
      <c r="B20" s="23"/>
      <c r="C20" s="23" t="s">
        <v>34</v>
      </c>
      <c r="D20" s="25">
        <v>970</v>
      </c>
      <c r="E20" s="24"/>
      <c r="F20" s="23">
        <v>2307</v>
      </c>
      <c r="G20" s="23"/>
      <c r="H20" s="23" t="s">
        <v>34</v>
      </c>
      <c r="I20" s="25">
        <v>1290</v>
      </c>
    </row>
    <row r="21" spans="1:9" ht="15.75" x14ac:dyDescent="0.25">
      <c r="A21" s="23">
        <v>776</v>
      </c>
      <c r="B21" s="23"/>
      <c r="C21" s="23" t="s">
        <v>34</v>
      </c>
      <c r="D21" s="25">
        <v>970</v>
      </c>
      <c r="E21" s="24"/>
      <c r="F21" s="23" t="s">
        <v>51</v>
      </c>
      <c r="G21" s="23"/>
      <c r="H21" s="23" t="s">
        <v>34</v>
      </c>
      <c r="I21" s="25">
        <v>1290</v>
      </c>
    </row>
    <row r="22" spans="1:9" ht="15.75" x14ac:dyDescent="0.25">
      <c r="A22" s="23">
        <v>6002</v>
      </c>
      <c r="B22" s="23" t="s">
        <v>52</v>
      </c>
      <c r="C22" s="23" t="s">
        <v>34</v>
      </c>
      <c r="D22" s="25">
        <v>970</v>
      </c>
      <c r="E22" s="24"/>
      <c r="F22" s="23" t="s">
        <v>53</v>
      </c>
      <c r="G22" s="23"/>
      <c r="H22" s="23" t="s">
        <v>34</v>
      </c>
      <c r="I22" s="25">
        <v>1490</v>
      </c>
    </row>
    <row r="23" spans="1:9" ht="15.75" x14ac:dyDescent="0.25">
      <c r="A23" s="23">
        <v>6011</v>
      </c>
      <c r="B23" s="23"/>
      <c r="C23" s="23" t="s">
        <v>34</v>
      </c>
      <c r="D23" s="25">
        <v>970</v>
      </c>
      <c r="E23" s="24"/>
      <c r="F23" s="23" t="s">
        <v>54</v>
      </c>
      <c r="G23" s="23"/>
      <c r="H23" s="23" t="s">
        <v>34</v>
      </c>
      <c r="I23" s="25">
        <v>1490</v>
      </c>
    </row>
    <row r="24" spans="1:9" ht="15.75" x14ac:dyDescent="0.25">
      <c r="A24" s="23">
        <v>303</v>
      </c>
      <c r="B24" s="23"/>
      <c r="C24" s="23" t="s">
        <v>34</v>
      </c>
      <c r="D24" s="25">
        <v>970</v>
      </c>
      <c r="E24" s="24"/>
      <c r="F24" s="23" t="s">
        <v>55</v>
      </c>
      <c r="G24" s="23"/>
      <c r="H24" s="23" t="s">
        <v>34</v>
      </c>
      <c r="I24" s="25">
        <v>1490</v>
      </c>
    </row>
    <row r="25" spans="1:9" ht="15.75" x14ac:dyDescent="0.25">
      <c r="A25" s="23">
        <v>5032</v>
      </c>
      <c r="B25" s="23" t="s">
        <v>56</v>
      </c>
      <c r="C25" s="23" t="s">
        <v>34</v>
      </c>
      <c r="D25" s="25">
        <v>970</v>
      </c>
      <c r="E25" s="24"/>
      <c r="F25" s="23" t="s">
        <v>57</v>
      </c>
      <c r="G25" s="23"/>
      <c r="H25" s="23" t="s">
        <v>34</v>
      </c>
      <c r="I25" s="25">
        <v>1490</v>
      </c>
    </row>
    <row r="26" spans="1:9" ht="15.75" x14ac:dyDescent="0.25">
      <c r="A26" s="23">
        <v>7162</v>
      </c>
      <c r="B26" s="23"/>
      <c r="C26" s="23" t="s">
        <v>34</v>
      </c>
      <c r="D26" s="25">
        <v>970</v>
      </c>
      <c r="E26" s="24"/>
      <c r="F26" s="23">
        <v>6040006</v>
      </c>
      <c r="G26" s="23" t="s">
        <v>58</v>
      </c>
      <c r="H26" s="23" t="s">
        <v>34</v>
      </c>
      <c r="I26" s="25">
        <v>1490</v>
      </c>
    </row>
    <row r="27" spans="1:9" ht="15.75" x14ac:dyDescent="0.25">
      <c r="A27" s="23">
        <v>834</v>
      </c>
      <c r="B27" s="23" t="s">
        <v>59</v>
      </c>
      <c r="C27" s="23" t="s">
        <v>34</v>
      </c>
      <c r="D27" s="25">
        <v>970</v>
      </c>
      <c r="E27" s="24"/>
      <c r="F27" s="23">
        <v>6060003</v>
      </c>
      <c r="G27" s="23" t="s">
        <v>60</v>
      </c>
      <c r="H27" s="23" t="s">
        <v>34</v>
      </c>
      <c r="I27" s="25">
        <v>1490</v>
      </c>
    </row>
    <row r="28" spans="1:9" ht="15.75" x14ac:dyDescent="0.25">
      <c r="A28" s="23">
        <v>8020</v>
      </c>
      <c r="B28" s="23" t="s">
        <v>61</v>
      </c>
      <c r="C28" s="23" t="s">
        <v>34</v>
      </c>
      <c r="D28" s="25">
        <v>970</v>
      </c>
      <c r="E28" s="24"/>
      <c r="F28" s="23">
        <v>6040010</v>
      </c>
      <c r="G28" s="23" t="s">
        <v>62</v>
      </c>
      <c r="H28" s="23" t="s">
        <v>34</v>
      </c>
      <c r="I28" s="25">
        <v>1490</v>
      </c>
    </row>
    <row r="29" spans="1:9" ht="15.75" x14ac:dyDescent="0.25">
      <c r="A29" s="23">
        <v>168</v>
      </c>
      <c r="B29" s="23"/>
      <c r="C29" s="23" t="s">
        <v>34</v>
      </c>
      <c r="D29" s="25">
        <v>970</v>
      </c>
      <c r="E29" s="24"/>
      <c r="F29" s="23">
        <v>6040015</v>
      </c>
      <c r="G29" s="23" t="s">
        <v>63</v>
      </c>
      <c r="H29" s="23" t="s">
        <v>34</v>
      </c>
      <c r="I29" s="25">
        <v>1490</v>
      </c>
    </row>
    <row r="30" spans="1:9" ht="15.75" x14ac:dyDescent="0.25">
      <c r="A30" s="23">
        <v>901</v>
      </c>
      <c r="B30" s="23" t="s">
        <v>64</v>
      </c>
      <c r="C30" s="23" t="s">
        <v>34</v>
      </c>
      <c r="D30" s="25">
        <v>970</v>
      </c>
      <c r="E30" s="24"/>
      <c r="F30" s="23">
        <v>6040008</v>
      </c>
      <c r="G30" s="23" t="s">
        <v>65</v>
      </c>
      <c r="H30" s="23" t="s">
        <v>34</v>
      </c>
      <c r="I30" s="25">
        <v>1490</v>
      </c>
    </row>
    <row r="32" spans="1:9" x14ac:dyDescent="0.25">
      <c r="A32" s="26" t="s">
        <v>66</v>
      </c>
      <c r="B32" s="26"/>
      <c r="C32" s="26"/>
      <c r="D32" s="26"/>
      <c r="E32" s="26"/>
      <c r="F32" s="26"/>
      <c r="G32" s="26"/>
      <c r="H32" s="26"/>
      <c r="I32" s="26"/>
    </row>
    <row r="33" spans="1:9" x14ac:dyDescent="0.25">
      <c r="A33" s="26" t="s">
        <v>67</v>
      </c>
      <c r="B33" s="27"/>
      <c r="C33" s="27"/>
      <c r="D33" s="27"/>
      <c r="E33" s="27"/>
      <c r="F33" s="28"/>
      <c r="G33" s="508" t="s">
        <v>68</v>
      </c>
      <c r="H33" s="508"/>
      <c r="I33" s="508"/>
    </row>
    <row r="34" spans="1:9" x14ac:dyDescent="0.25">
      <c r="A34" s="29" t="s">
        <v>69</v>
      </c>
      <c r="B34" s="27"/>
      <c r="C34" s="27"/>
      <c r="D34" s="27"/>
      <c r="E34" s="27"/>
      <c r="F34" s="27"/>
      <c r="G34" s="30"/>
      <c r="H34" s="31" t="s">
        <v>70</v>
      </c>
      <c r="I34" s="31" t="s">
        <v>71</v>
      </c>
    </row>
    <row r="35" spans="1:9" x14ac:dyDescent="0.25">
      <c r="A35" s="29" t="s">
        <v>94</v>
      </c>
      <c r="E35" s="32"/>
      <c r="G35" s="33" t="s">
        <v>72</v>
      </c>
      <c r="H35" s="34">
        <v>0.35</v>
      </c>
      <c r="I35" s="34">
        <v>1.6</v>
      </c>
    </row>
    <row r="36" spans="1:9" x14ac:dyDescent="0.25">
      <c r="A36" s="29" t="s">
        <v>95</v>
      </c>
      <c r="B36" s="35"/>
      <c r="C36" s="35"/>
      <c r="D36" s="32"/>
      <c r="E36" s="36"/>
      <c r="F36" s="36"/>
      <c r="G36" s="33" t="s">
        <v>73</v>
      </c>
      <c r="H36" s="34">
        <v>0.3</v>
      </c>
      <c r="I36" s="34">
        <v>2</v>
      </c>
    </row>
    <row r="37" spans="1:9" x14ac:dyDescent="0.25">
      <c r="A37" s="29" t="s">
        <v>98</v>
      </c>
      <c r="B37" s="37"/>
      <c r="C37" s="32"/>
      <c r="D37" s="38"/>
      <c r="E37" s="38"/>
      <c r="F37" s="38"/>
      <c r="G37" s="39"/>
      <c r="H37" s="40"/>
      <c r="I37" s="40"/>
    </row>
    <row r="38" spans="1:9" x14ac:dyDescent="0.25">
      <c r="A38" s="29" t="s">
        <v>99</v>
      </c>
      <c r="B38" s="37"/>
      <c r="C38" s="32"/>
      <c r="D38" s="38"/>
      <c r="E38" s="38"/>
      <c r="F38" s="38"/>
      <c r="G38" s="39"/>
      <c r="H38" s="40"/>
      <c r="I38" s="40"/>
    </row>
    <row r="39" spans="1:9" x14ac:dyDescent="0.25">
      <c r="A39" s="41" t="s">
        <v>100</v>
      </c>
      <c r="B39" s="37"/>
      <c r="C39" s="32"/>
      <c r="D39" s="38"/>
      <c r="E39" s="38"/>
      <c r="F39" s="38"/>
      <c r="G39" s="39"/>
      <c r="H39" s="40"/>
      <c r="I39" s="40"/>
    </row>
    <row r="40" spans="1:9" x14ac:dyDescent="0.25">
      <c r="B40" s="42"/>
      <c r="C40" s="32"/>
      <c r="D40" s="38"/>
      <c r="E40" s="38"/>
      <c r="F40" s="38"/>
      <c r="G40" s="39"/>
      <c r="H40" s="40"/>
      <c r="I40" s="40"/>
    </row>
    <row r="41" spans="1:9" x14ac:dyDescent="0.25">
      <c r="A41" s="505" t="s">
        <v>76</v>
      </c>
      <c r="B41" s="505"/>
      <c r="C41" s="505"/>
      <c r="D41" s="505"/>
      <c r="E41" s="505"/>
      <c r="F41" s="505"/>
      <c r="G41" s="505"/>
      <c r="H41" s="505"/>
      <c r="I41" s="78"/>
    </row>
    <row r="42" spans="1:9" x14ac:dyDescent="0.25">
      <c r="A42" s="78"/>
      <c r="B42" s="27"/>
      <c r="C42" s="27"/>
      <c r="D42" s="27"/>
      <c r="E42" s="27"/>
      <c r="F42" s="27"/>
    </row>
  </sheetData>
  <mergeCells count="4">
    <mergeCell ref="A1:I1"/>
    <mergeCell ref="A2:I2"/>
    <mergeCell ref="G33:I33"/>
    <mergeCell ref="A41:H41"/>
  </mergeCells>
  <pageMargins left="0.25" right="0.25" top="0.75" bottom="0.75" header="0.3" footer="0.3"/>
  <pageSetup paperSize="9" scale="7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9"/>
  <sheetViews>
    <sheetView tabSelected="1" zoomScale="110" zoomScaleNormal="110" workbookViewId="0">
      <selection activeCell="A273" sqref="A273:D464"/>
    </sheetView>
  </sheetViews>
  <sheetFormatPr defaultRowHeight="15" x14ac:dyDescent="0.25"/>
  <cols>
    <col min="1" max="1" width="31.28515625" customWidth="1"/>
    <col min="2" max="2" width="10" customWidth="1"/>
    <col min="3" max="3" width="11.28515625" customWidth="1"/>
    <col min="5" max="5" width="15.7109375" customWidth="1"/>
    <col min="7" max="7" width="22.85546875" customWidth="1"/>
    <col min="8" max="8" width="13.42578125" customWidth="1"/>
    <col min="9" max="9" width="15" customWidth="1"/>
  </cols>
  <sheetData>
    <row r="1" spans="1:5" ht="18.75" x14ac:dyDescent="0.3">
      <c r="A1" s="509" t="s">
        <v>203</v>
      </c>
      <c r="B1" s="509"/>
      <c r="C1" s="509"/>
      <c r="D1" s="509"/>
      <c r="E1" s="509"/>
    </row>
    <row r="2" spans="1:5" ht="21" x14ac:dyDescent="0.35">
      <c r="A2" s="80" t="s">
        <v>204</v>
      </c>
      <c r="E2" s="79"/>
    </row>
    <row r="3" spans="1:5" x14ac:dyDescent="0.25">
      <c r="A3" s="510" t="s">
        <v>418</v>
      </c>
      <c r="B3" s="511"/>
      <c r="C3" s="511"/>
      <c r="D3" s="511"/>
      <c r="E3" s="511"/>
    </row>
    <row r="4" spans="1:5" x14ac:dyDescent="0.25">
      <c r="A4" s="510" t="s">
        <v>205</v>
      </c>
      <c r="B4" s="510"/>
      <c r="C4" s="510"/>
      <c r="D4" s="510"/>
      <c r="E4" s="510"/>
    </row>
    <row r="5" spans="1:5" x14ac:dyDescent="0.25">
      <c r="A5" s="774" t="s">
        <v>222</v>
      </c>
      <c r="B5" s="775" t="s">
        <v>549</v>
      </c>
      <c r="C5" s="775" t="s">
        <v>32</v>
      </c>
    </row>
    <row r="6" spans="1:5" x14ac:dyDescent="0.25">
      <c r="A6" s="776" t="s">
        <v>550</v>
      </c>
      <c r="B6" s="43" t="s">
        <v>34</v>
      </c>
      <c r="C6" s="775">
        <v>550</v>
      </c>
    </row>
    <row r="7" spans="1:5" x14ac:dyDescent="0.25">
      <c r="A7" s="776" t="s">
        <v>551</v>
      </c>
      <c r="B7" s="43" t="s">
        <v>34</v>
      </c>
      <c r="C7" s="775">
        <v>550</v>
      </c>
    </row>
    <row r="8" spans="1:5" x14ac:dyDescent="0.25">
      <c r="A8" s="776" t="s">
        <v>552</v>
      </c>
      <c r="B8" s="43" t="s">
        <v>34</v>
      </c>
      <c r="C8" s="775">
        <v>680</v>
      </c>
    </row>
    <row r="9" spans="1:5" ht="15" customHeight="1" x14ac:dyDescent="0.25">
      <c r="A9" s="776" t="s">
        <v>553</v>
      </c>
      <c r="B9" s="43" t="s">
        <v>34</v>
      </c>
      <c r="C9" s="775">
        <v>680</v>
      </c>
    </row>
    <row r="10" spans="1:5" x14ac:dyDescent="0.25">
      <c r="A10" s="776" t="s">
        <v>554</v>
      </c>
      <c r="B10" s="43" t="s">
        <v>34</v>
      </c>
      <c r="C10" s="775">
        <v>680</v>
      </c>
      <c r="E10" s="26"/>
    </row>
    <row r="11" spans="1:5" x14ac:dyDescent="0.25">
      <c r="A11" s="776" t="s">
        <v>555</v>
      </c>
      <c r="B11" s="43" t="s">
        <v>34</v>
      </c>
      <c r="C11" s="775">
        <v>680</v>
      </c>
      <c r="E11" s="26"/>
    </row>
    <row r="12" spans="1:5" x14ac:dyDescent="0.25">
      <c r="A12" s="776" t="s">
        <v>556</v>
      </c>
      <c r="B12" s="43" t="s">
        <v>34</v>
      </c>
      <c r="C12" s="775">
        <v>680</v>
      </c>
      <c r="E12" s="26"/>
    </row>
    <row r="13" spans="1:5" x14ac:dyDescent="0.25">
      <c r="A13" s="776" t="s">
        <v>557</v>
      </c>
      <c r="B13" s="43" t="s">
        <v>34</v>
      </c>
      <c r="C13" s="775">
        <v>680</v>
      </c>
      <c r="E13" s="26"/>
    </row>
    <row r="14" spans="1:5" x14ac:dyDescent="0.25">
      <c r="A14" s="776" t="s">
        <v>558</v>
      </c>
      <c r="B14" s="43" t="s">
        <v>34</v>
      </c>
      <c r="C14" s="775">
        <v>680</v>
      </c>
      <c r="E14" s="26"/>
    </row>
    <row r="15" spans="1:5" x14ac:dyDescent="0.25">
      <c r="A15" s="776" t="s">
        <v>559</v>
      </c>
      <c r="B15" s="43" t="s">
        <v>34</v>
      </c>
      <c r="C15" s="775">
        <v>680</v>
      </c>
      <c r="E15" s="26"/>
    </row>
    <row r="16" spans="1:5" x14ac:dyDescent="0.25">
      <c r="A16" s="776" t="s">
        <v>560</v>
      </c>
      <c r="B16" s="43" t="s">
        <v>34</v>
      </c>
      <c r="C16" s="775">
        <v>680</v>
      </c>
      <c r="E16" s="26"/>
    </row>
    <row r="17" spans="1:6" x14ac:dyDescent="0.25">
      <c r="A17" s="776" t="s">
        <v>561</v>
      </c>
      <c r="B17" s="43" t="s">
        <v>34</v>
      </c>
      <c r="C17" s="775">
        <v>680</v>
      </c>
      <c r="E17" s="26"/>
    </row>
    <row r="18" spans="1:6" x14ac:dyDescent="0.25">
      <c r="A18" s="776" t="s">
        <v>562</v>
      </c>
      <c r="B18" s="43" t="s">
        <v>34</v>
      </c>
      <c r="C18" s="775">
        <v>680</v>
      </c>
      <c r="E18" s="26"/>
    </row>
    <row r="19" spans="1:6" x14ac:dyDescent="0.25">
      <c r="A19" s="776" t="s">
        <v>563</v>
      </c>
      <c r="B19" s="43" t="s">
        <v>34</v>
      </c>
      <c r="C19" s="775">
        <v>680</v>
      </c>
      <c r="E19" s="44"/>
    </row>
    <row r="20" spans="1:6" x14ac:dyDescent="0.25">
      <c r="A20" s="776" t="s">
        <v>564</v>
      </c>
      <c r="B20" s="43" t="s">
        <v>34</v>
      </c>
      <c r="C20" s="775">
        <v>680</v>
      </c>
      <c r="E20" s="29"/>
      <c r="F20" s="483"/>
    </row>
    <row r="21" spans="1:6" x14ac:dyDescent="0.25">
      <c r="A21" s="776" t="s">
        <v>565</v>
      </c>
      <c r="B21" s="43" t="s">
        <v>34</v>
      </c>
      <c r="C21" s="775">
        <v>680</v>
      </c>
      <c r="E21" s="29"/>
      <c r="F21" s="483"/>
    </row>
    <row r="22" spans="1:6" x14ac:dyDescent="0.25">
      <c r="A22" s="776" t="s">
        <v>566</v>
      </c>
      <c r="B22" s="43" t="s">
        <v>34</v>
      </c>
      <c r="C22" s="775">
        <v>680</v>
      </c>
      <c r="E22" s="38"/>
      <c r="F22" s="483"/>
    </row>
    <row r="23" spans="1:6" x14ac:dyDescent="0.25">
      <c r="A23" s="776" t="s">
        <v>567</v>
      </c>
      <c r="B23" s="43" t="s">
        <v>34</v>
      </c>
      <c r="C23" s="775">
        <v>535</v>
      </c>
      <c r="E23" s="38"/>
      <c r="F23" s="483"/>
    </row>
    <row r="24" spans="1:6" x14ac:dyDescent="0.25">
      <c r="A24" s="776" t="s">
        <v>568</v>
      </c>
      <c r="B24" s="43" t="s">
        <v>34</v>
      </c>
      <c r="C24" s="775">
        <v>535</v>
      </c>
      <c r="F24" s="483"/>
    </row>
    <row r="25" spans="1:6" x14ac:dyDescent="0.25">
      <c r="A25" s="776" t="s">
        <v>569</v>
      </c>
      <c r="B25" s="43" t="s">
        <v>34</v>
      </c>
      <c r="C25" s="775">
        <v>535</v>
      </c>
      <c r="F25" s="483"/>
    </row>
    <row r="26" spans="1:6" x14ac:dyDescent="0.25">
      <c r="A26" s="776" t="s">
        <v>570</v>
      </c>
      <c r="B26" s="43" t="s">
        <v>34</v>
      </c>
      <c r="C26" s="775">
        <v>1050</v>
      </c>
      <c r="F26" s="483"/>
    </row>
    <row r="27" spans="1:6" x14ac:dyDescent="0.25">
      <c r="A27" s="776" t="s">
        <v>571</v>
      </c>
      <c r="B27" s="43" t="s">
        <v>34</v>
      </c>
      <c r="C27" s="775">
        <v>1050</v>
      </c>
      <c r="F27" s="483"/>
    </row>
    <row r="28" spans="1:6" x14ac:dyDescent="0.25">
      <c r="A28" s="776" t="s">
        <v>572</v>
      </c>
      <c r="B28" s="43" t="s">
        <v>34</v>
      </c>
      <c r="C28" s="775">
        <v>1050</v>
      </c>
      <c r="F28" s="483"/>
    </row>
    <row r="29" spans="1:6" x14ac:dyDescent="0.25">
      <c r="A29" s="776" t="s">
        <v>573</v>
      </c>
      <c r="B29" s="43" t="s">
        <v>34</v>
      </c>
      <c r="C29" s="775">
        <v>500</v>
      </c>
      <c r="E29" s="483"/>
      <c r="F29" s="483"/>
    </row>
    <row r="30" spans="1:6" x14ac:dyDescent="0.25">
      <c r="A30" s="776" t="s">
        <v>574</v>
      </c>
      <c r="B30" s="43" t="s">
        <v>34</v>
      </c>
      <c r="C30" s="775">
        <v>500</v>
      </c>
      <c r="E30" s="49"/>
      <c r="F30" s="483"/>
    </row>
    <row r="31" spans="1:6" x14ac:dyDescent="0.25">
      <c r="A31" s="776" t="s">
        <v>575</v>
      </c>
      <c r="B31" s="43" t="s">
        <v>34</v>
      </c>
      <c r="C31" s="775">
        <v>500</v>
      </c>
      <c r="E31" s="483"/>
      <c r="F31" s="483"/>
    </row>
    <row r="32" spans="1:6" x14ac:dyDescent="0.25">
      <c r="A32" s="776" t="s">
        <v>576</v>
      </c>
      <c r="B32" s="43" t="s">
        <v>34</v>
      </c>
      <c r="C32" s="775">
        <v>500</v>
      </c>
      <c r="E32" s="483"/>
      <c r="F32" s="483"/>
    </row>
    <row r="33" spans="1:3" x14ac:dyDescent="0.25">
      <c r="A33" s="776" t="s">
        <v>577</v>
      </c>
      <c r="B33" s="43" t="s">
        <v>34</v>
      </c>
      <c r="C33" s="775">
        <v>500</v>
      </c>
    </row>
    <row r="34" spans="1:3" x14ac:dyDescent="0.25">
      <c r="A34" s="776" t="s">
        <v>578</v>
      </c>
      <c r="B34" s="43" t="s">
        <v>34</v>
      </c>
      <c r="C34" s="775">
        <v>500</v>
      </c>
    </row>
    <row r="35" spans="1:3" x14ac:dyDescent="0.25">
      <c r="A35" s="776" t="s">
        <v>579</v>
      </c>
      <c r="B35" s="43" t="s">
        <v>34</v>
      </c>
      <c r="C35" s="775">
        <v>500</v>
      </c>
    </row>
    <row r="36" spans="1:3" x14ac:dyDescent="0.25">
      <c r="A36" s="776" t="s">
        <v>580</v>
      </c>
      <c r="B36" s="43" t="s">
        <v>34</v>
      </c>
      <c r="C36" s="775">
        <v>500</v>
      </c>
    </row>
    <row r="37" spans="1:3" x14ac:dyDescent="0.25">
      <c r="A37" s="776" t="s">
        <v>581</v>
      </c>
      <c r="B37" s="43" t="s">
        <v>34</v>
      </c>
      <c r="C37" s="775">
        <v>500</v>
      </c>
    </row>
    <row r="38" spans="1:3" x14ac:dyDescent="0.25">
      <c r="A38" s="776" t="s">
        <v>582</v>
      </c>
      <c r="B38" s="43" t="s">
        <v>34</v>
      </c>
      <c r="C38" s="775">
        <v>500</v>
      </c>
    </row>
    <row r="39" spans="1:3" x14ac:dyDescent="0.25">
      <c r="A39" s="776" t="s">
        <v>583</v>
      </c>
      <c r="B39" s="43" t="s">
        <v>34</v>
      </c>
      <c r="C39" s="775">
        <v>500</v>
      </c>
    </row>
    <row r="40" spans="1:3" x14ac:dyDescent="0.25">
      <c r="A40" s="776" t="s">
        <v>584</v>
      </c>
      <c r="B40" s="43" t="s">
        <v>34</v>
      </c>
      <c r="C40" s="775">
        <v>500</v>
      </c>
    </row>
    <row r="41" spans="1:3" x14ac:dyDescent="0.25">
      <c r="A41" s="776" t="s">
        <v>585</v>
      </c>
      <c r="B41" s="43" t="s">
        <v>34</v>
      </c>
      <c r="C41" s="775">
        <v>500</v>
      </c>
    </row>
    <row r="42" spans="1:3" x14ac:dyDescent="0.25">
      <c r="A42" s="776" t="s">
        <v>586</v>
      </c>
      <c r="B42" s="43" t="s">
        <v>34</v>
      </c>
      <c r="C42" s="775">
        <v>500</v>
      </c>
    </row>
    <row r="43" spans="1:3" x14ac:dyDescent="0.25">
      <c r="A43" s="776" t="s">
        <v>587</v>
      </c>
      <c r="B43" s="43" t="s">
        <v>34</v>
      </c>
      <c r="C43" s="775">
        <v>535</v>
      </c>
    </row>
    <row r="44" spans="1:3" x14ac:dyDescent="0.25">
      <c r="A44" s="776" t="s">
        <v>588</v>
      </c>
      <c r="B44" s="43" t="s">
        <v>34</v>
      </c>
      <c r="C44" s="775">
        <v>535</v>
      </c>
    </row>
    <row r="45" spans="1:3" x14ac:dyDescent="0.25">
      <c r="A45" s="776" t="s">
        <v>589</v>
      </c>
      <c r="B45" s="43" t="s">
        <v>34</v>
      </c>
      <c r="C45" s="775">
        <v>535</v>
      </c>
    </row>
    <row r="46" spans="1:3" x14ac:dyDescent="0.25">
      <c r="A46" s="776" t="s">
        <v>590</v>
      </c>
      <c r="B46" s="43" t="s">
        <v>34</v>
      </c>
      <c r="C46" s="775">
        <v>535</v>
      </c>
    </row>
    <row r="47" spans="1:3" x14ac:dyDescent="0.25">
      <c r="A47" s="776" t="s">
        <v>591</v>
      </c>
      <c r="B47" s="43" t="s">
        <v>34</v>
      </c>
      <c r="C47" s="775">
        <v>525</v>
      </c>
    </row>
    <row r="48" spans="1:3" x14ac:dyDescent="0.25">
      <c r="A48" s="776" t="s">
        <v>592</v>
      </c>
      <c r="B48" s="43" t="s">
        <v>34</v>
      </c>
      <c r="C48" s="775">
        <v>525</v>
      </c>
    </row>
    <row r="49" spans="1:3" x14ac:dyDescent="0.25">
      <c r="A49" s="776" t="s">
        <v>593</v>
      </c>
      <c r="B49" s="43" t="s">
        <v>34</v>
      </c>
      <c r="C49" s="775">
        <v>525</v>
      </c>
    </row>
    <row r="50" spans="1:3" x14ac:dyDescent="0.25">
      <c r="A50" s="776" t="s">
        <v>594</v>
      </c>
      <c r="B50" s="43" t="s">
        <v>34</v>
      </c>
      <c r="C50" s="775">
        <v>525</v>
      </c>
    </row>
    <row r="51" spans="1:3" x14ac:dyDescent="0.25">
      <c r="A51" s="776" t="s">
        <v>595</v>
      </c>
      <c r="B51" s="43" t="s">
        <v>34</v>
      </c>
      <c r="C51" s="775">
        <v>525</v>
      </c>
    </row>
    <row r="52" spans="1:3" x14ac:dyDescent="0.25">
      <c r="A52" s="776" t="s">
        <v>596</v>
      </c>
      <c r="B52" s="43" t="s">
        <v>34</v>
      </c>
      <c r="C52" s="775">
        <v>525</v>
      </c>
    </row>
    <row r="53" spans="1:3" x14ac:dyDescent="0.25">
      <c r="A53" s="776" t="s">
        <v>597</v>
      </c>
      <c r="B53" s="43" t="s">
        <v>34</v>
      </c>
      <c r="C53" s="775">
        <v>525</v>
      </c>
    </row>
    <row r="54" spans="1:3" x14ac:dyDescent="0.25">
      <c r="A54" s="776" t="s">
        <v>598</v>
      </c>
      <c r="B54" s="43" t="s">
        <v>34</v>
      </c>
      <c r="C54" s="775">
        <v>525</v>
      </c>
    </row>
    <row r="55" spans="1:3" x14ac:dyDescent="0.25">
      <c r="A55" s="776" t="s">
        <v>599</v>
      </c>
      <c r="B55" s="43" t="s">
        <v>34</v>
      </c>
      <c r="C55" s="775">
        <v>525</v>
      </c>
    </row>
    <row r="56" spans="1:3" x14ac:dyDescent="0.25">
      <c r="A56" s="776" t="s">
        <v>600</v>
      </c>
      <c r="B56" s="43" t="s">
        <v>34</v>
      </c>
      <c r="C56" s="775">
        <v>525</v>
      </c>
    </row>
    <row r="57" spans="1:3" x14ac:dyDescent="0.25">
      <c r="A57" s="776" t="s">
        <v>601</v>
      </c>
      <c r="B57" s="43" t="s">
        <v>34</v>
      </c>
      <c r="C57" s="775">
        <v>525</v>
      </c>
    </row>
    <row r="58" spans="1:3" x14ac:dyDescent="0.25">
      <c r="A58" s="776" t="s">
        <v>602</v>
      </c>
      <c r="B58" s="43" t="s">
        <v>34</v>
      </c>
      <c r="C58" s="775">
        <v>525</v>
      </c>
    </row>
    <row r="59" spans="1:3" x14ac:dyDescent="0.25">
      <c r="A59" s="776" t="s">
        <v>603</v>
      </c>
      <c r="B59" s="43" t="s">
        <v>34</v>
      </c>
      <c r="C59" s="775">
        <v>525</v>
      </c>
    </row>
    <row r="60" spans="1:3" x14ac:dyDescent="0.25">
      <c r="A60" s="776" t="s">
        <v>604</v>
      </c>
      <c r="B60" s="43" t="s">
        <v>34</v>
      </c>
      <c r="C60" s="775">
        <v>550</v>
      </c>
    </row>
    <row r="61" spans="1:3" x14ac:dyDescent="0.25">
      <c r="A61" s="776" t="s">
        <v>605</v>
      </c>
      <c r="B61" s="43" t="s">
        <v>34</v>
      </c>
      <c r="C61" s="775">
        <v>550</v>
      </c>
    </row>
    <row r="62" spans="1:3" x14ac:dyDescent="0.25">
      <c r="A62" s="776" t="s">
        <v>606</v>
      </c>
      <c r="B62" s="43" t="s">
        <v>34</v>
      </c>
      <c r="C62" s="775">
        <v>550</v>
      </c>
    </row>
    <row r="63" spans="1:3" x14ac:dyDescent="0.25">
      <c r="A63" s="776" t="s">
        <v>607</v>
      </c>
      <c r="B63" s="43" t="s">
        <v>34</v>
      </c>
      <c r="C63" s="775">
        <v>550</v>
      </c>
    </row>
    <row r="64" spans="1:3" x14ac:dyDescent="0.25">
      <c r="A64" s="776" t="s">
        <v>608</v>
      </c>
      <c r="B64" s="43" t="s">
        <v>34</v>
      </c>
      <c r="C64" s="775">
        <v>520</v>
      </c>
    </row>
    <row r="65" spans="1:3" x14ac:dyDescent="0.25">
      <c r="A65" s="776" t="s">
        <v>609</v>
      </c>
      <c r="B65" s="43" t="s">
        <v>34</v>
      </c>
      <c r="C65" s="775">
        <v>520</v>
      </c>
    </row>
    <row r="66" spans="1:3" x14ac:dyDescent="0.25">
      <c r="A66" s="776" t="s">
        <v>610</v>
      </c>
      <c r="B66" s="43" t="s">
        <v>34</v>
      </c>
      <c r="C66" s="775">
        <v>520</v>
      </c>
    </row>
    <row r="67" spans="1:3" x14ac:dyDescent="0.25">
      <c r="A67" s="776" t="s">
        <v>611</v>
      </c>
      <c r="B67" s="43" t="s">
        <v>34</v>
      </c>
      <c r="C67" s="775">
        <v>520</v>
      </c>
    </row>
    <row r="68" spans="1:3" x14ac:dyDescent="0.25">
      <c r="A68" s="776" t="s">
        <v>612</v>
      </c>
      <c r="B68" s="43" t="s">
        <v>34</v>
      </c>
      <c r="C68" s="775">
        <v>520</v>
      </c>
    </row>
    <row r="69" spans="1:3" x14ac:dyDescent="0.25">
      <c r="A69" s="776" t="s">
        <v>613</v>
      </c>
      <c r="B69" s="43" t="s">
        <v>34</v>
      </c>
      <c r="C69" s="775">
        <v>550</v>
      </c>
    </row>
    <row r="70" spans="1:3" x14ac:dyDescent="0.25">
      <c r="A70" s="776" t="s">
        <v>614</v>
      </c>
      <c r="B70" s="43" t="s">
        <v>34</v>
      </c>
      <c r="C70" s="775">
        <v>550</v>
      </c>
    </row>
    <row r="71" spans="1:3" x14ac:dyDescent="0.25">
      <c r="A71" s="776" t="s">
        <v>615</v>
      </c>
      <c r="B71" s="43" t="s">
        <v>34</v>
      </c>
      <c r="C71" s="775">
        <v>550</v>
      </c>
    </row>
    <row r="72" spans="1:3" x14ac:dyDescent="0.25">
      <c r="A72" s="776" t="s">
        <v>616</v>
      </c>
      <c r="B72" s="43" t="s">
        <v>34</v>
      </c>
      <c r="C72" s="775">
        <v>530</v>
      </c>
    </row>
    <row r="73" spans="1:3" x14ac:dyDescent="0.25">
      <c r="A73" s="776" t="s">
        <v>617</v>
      </c>
      <c r="B73" s="43" t="s">
        <v>34</v>
      </c>
      <c r="C73" s="775">
        <v>530</v>
      </c>
    </row>
    <row r="74" spans="1:3" x14ac:dyDescent="0.25">
      <c r="A74" s="776" t="s">
        <v>618</v>
      </c>
      <c r="B74" s="43" t="s">
        <v>34</v>
      </c>
      <c r="C74" s="775">
        <v>530</v>
      </c>
    </row>
    <row r="75" spans="1:3" x14ac:dyDescent="0.25">
      <c r="A75" s="776" t="s">
        <v>619</v>
      </c>
      <c r="B75" s="43" t="s">
        <v>34</v>
      </c>
      <c r="C75" s="775">
        <v>530</v>
      </c>
    </row>
    <row r="76" spans="1:3" x14ac:dyDescent="0.25">
      <c r="A76" s="776" t="s">
        <v>620</v>
      </c>
      <c r="B76" s="43" t="s">
        <v>34</v>
      </c>
      <c r="C76" s="775">
        <v>530</v>
      </c>
    </row>
    <row r="77" spans="1:3" x14ac:dyDescent="0.25">
      <c r="A77" s="776" t="s">
        <v>621</v>
      </c>
      <c r="B77" s="43" t="s">
        <v>34</v>
      </c>
      <c r="C77" s="775">
        <v>530</v>
      </c>
    </row>
    <row r="78" spans="1:3" x14ac:dyDescent="0.25">
      <c r="A78" s="776" t="s">
        <v>622</v>
      </c>
      <c r="B78" s="43" t="s">
        <v>34</v>
      </c>
      <c r="C78" s="775">
        <v>530</v>
      </c>
    </row>
    <row r="79" spans="1:3" x14ac:dyDescent="0.25">
      <c r="A79" s="776" t="s">
        <v>623</v>
      </c>
      <c r="B79" s="43" t="s">
        <v>34</v>
      </c>
      <c r="C79" s="775">
        <v>530</v>
      </c>
    </row>
    <row r="80" spans="1:3" x14ac:dyDescent="0.25">
      <c r="A80" s="776" t="s">
        <v>624</v>
      </c>
      <c r="B80" s="43" t="s">
        <v>34</v>
      </c>
      <c r="C80" s="775">
        <v>530</v>
      </c>
    </row>
    <row r="81" spans="1:3" x14ac:dyDescent="0.25">
      <c r="A81" s="776" t="s">
        <v>625</v>
      </c>
      <c r="B81" s="43" t="s">
        <v>34</v>
      </c>
      <c r="C81" s="775">
        <v>1050</v>
      </c>
    </row>
    <row r="82" spans="1:3" x14ac:dyDescent="0.25">
      <c r="A82" s="776" t="s">
        <v>626</v>
      </c>
      <c r="B82" s="43" t="s">
        <v>34</v>
      </c>
      <c r="C82" s="775">
        <v>1050</v>
      </c>
    </row>
    <row r="83" spans="1:3" x14ac:dyDescent="0.25">
      <c r="A83" s="776" t="s">
        <v>627</v>
      </c>
      <c r="B83" s="43" t="s">
        <v>34</v>
      </c>
      <c r="C83" s="775">
        <v>1050</v>
      </c>
    </row>
    <row r="84" spans="1:3" x14ac:dyDescent="0.25">
      <c r="A84" s="776" t="s">
        <v>628</v>
      </c>
      <c r="B84" s="43" t="s">
        <v>34</v>
      </c>
      <c r="C84" s="775">
        <v>1050</v>
      </c>
    </row>
    <row r="85" spans="1:3" x14ac:dyDescent="0.25">
      <c r="A85" s="776" t="s">
        <v>629</v>
      </c>
      <c r="B85" s="43" t="s">
        <v>34</v>
      </c>
      <c r="C85" s="775">
        <v>620</v>
      </c>
    </row>
    <row r="86" spans="1:3" x14ac:dyDescent="0.25">
      <c r="A86" s="776" t="s">
        <v>630</v>
      </c>
      <c r="B86" s="43" t="s">
        <v>34</v>
      </c>
      <c r="C86" s="775">
        <v>620</v>
      </c>
    </row>
    <row r="87" spans="1:3" x14ac:dyDescent="0.25">
      <c r="A87" s="776" t="s">
        <v>631</v>
      </c>
      <c r="B87" s="43" t="s">
        <v>34</v>
      </c>
      <c r="C87" s="775">
        <v>620</v>
      </c>
    </row>
    <row r="88" spans="1:3" x14ac:dyDescent="0.25">
      <c r="A88" s="776" t="s">
        <v>632</v>
      </c>
      <c r="B88" s="43" t="s">
        <v>34</v>
      </c>
      <c r="C88" s="775">
        <v>500</v>
      </c>
    </row>
    <row r="89" spans="1:3" x14ac:dyDescent="0.25">
      <c r="A89" s="776" t="s">
        <v>633</v>
      </c>
      <c r="B89" s="43" t="s">
        <v>34</v>
      </c>
      <c r="C89" s="775">
        <v>500</v>
      </c>
    </row>
    <row r="90" spans="1:3" x14ac:dyDescent="0.25">
      <c r="A90" s="776" t="s">
        <v>634</v>
      </c>
      <c r="B90" s="43" t="s">
        <v>34</v>
      </c>
      <c r="C90" s="775">
        <v>500</v>
      </c>
    </row>
    <row r="91" spans="1:3" x14ac:dyDescent="0.25">
      <c r="A91" s="776" t="s">
        <v>635</v>
      </c>
      <c r="B91" s="43" t="s">
        <v>34</v>
      </c>
      <c r="C91" s="775">
        <v>690</v>
      </c>
    </row>
    <row r="92" spans="1:3" x14ac:dyDescent="0.25">
      <c r="A92" s="776" t="s">
        <v>636</v>
      </c>
      <c r="B92" s="43" t="s">
        <v>34</v>
      </c>
      <c r="C92" s="775">
        <v>690</v>
      </c>
    </row>
    <row r="93" spans="1:3" x14ac:dyDescent="0.25">
      <c r="A93" s="776" t="s">
        <v>637</v>
      </c>
      <c r="B93" s="43" t="s">
        <v>34</v>
      </c>
      <c r="C93" s="775">
        <v>690</v>
      </c>
    </row>
    <row r="94" spans="1:3" x14ac:dyDescent="0.25">
      <c r="A94" s="776" t="s">
        <v>638</v>
      </c>
      <c r="B94" s="43" t="s">
        <v>34</v>
      </c>
      <c r="C94" s="775">
        <v>690</v>
      </c>
    </row>
    <row r="95" spans="1:3" x14ac:dyDescent="0.25">
      <c r="A95" s="776" t="s">
        <v>639</v>
      </c>
      <c r="B95" s="43" t="s">
        <v>34</v>
      </c>
      <c r="C95" s="775">
        <v>690</v>
      </c>
    </row>
    <row r="96" spans="1:3" x14ac:dyDescent="0.25">
      <c r="A96" s="776" t="s">
        <v>640</v>
      </c>
      <c r="B96" s="43" t="s">
        <v>34</v>
      </c>
      <c r="C96" s="775">
        <v>460</v>
      </c>
    </row>
    <row r="97" spans="1:3" x14ac:dyDescent="0.25">
      <c r="A97" s="776" t="s">
        <v>641</v>
      </c>
      <c r="B97" s="43" t="s">
        <v>34</v>
      </c>
      <c r="C97" s="775">
        <v>460</v>
      </c>
    </row>
    <row r="98" spans="1:3" x14ac:dyDescent="0.25">
      <c r="A98" s="776" t="s">
        <v>642</v>
      </c>
      <c r="B98" s="43" t="s">
        <v>34</v>
      </c>
      <c r="C98" s="775">
        <v>460</v>
      </c>
    </row>
    <row r="99" spans="1:3" x14ac:dyDescent="0.25">
      <c r="A99" s="776" t="s">
        <v>643</v>
      </c>
      <c r="B99" s="43" t="s">
        <v>34</v>
      </c>
      <c r="C99" s="775">
        <v>460</v>
      </c>
    </row>
    <row r="100" spans="1:3" x14ac:dyDescent="0.25">
      <c r="A100" s="776" t="s">
        <v>644</v>
      </c>
      <c r="B100" s="43" t="s">
        <v>34</v>
      </c>
      <c r="C100" s="775">
        <v>460</v>
      </c>
    </row>
    <row r="101" spans="1:3" x14ac:dyDescent="0.25">
      <c r="A101" s="776" t="s">
        <v>645</v>
      </c>
      <c r="B101" s="43" t="s">
        <v>34</v>
      </c>
      <c r="C101" s="775">
        <v>460</v>
      </c>
    </row>
    <row r="102" spans="1:3" x14ac:dyDescent="0.25">
      <c r="A102" s="776" t="s">
        <v>646</v>
      </c>
      <c r="B102" s="43" t="s">
        <v>34</v>
      </c>
      <c r="C102" s="775">
        <v>460</v>
      </c>
    </row>
    <row r="103" spans="1:3" x14ac:dyDescent="0.25">
      <c r="A103" s="776" t="s">
        <v>647</v>
      </c>
      <c r="B103" s="43" t="s">
        <v>34</v>
      </c>
      <c r="C103" s="775">
        <v>460</v>
      </c>
    </row>
    <row r="104" spans="1:3" x14ac:dyDescent="0.25">
      <c r="A104" s="776" t="s">
        <v>648</v>
      </c>
      <c r="B104" s="43" t="s">
        <v>34</v>
      </c>
      <c r="C104" s="775">
        <v>460</v>
      </c>
    </row>
    <row r="105" spans="1:3" x14ac:dyDescent="0.25">
      <c r="A105" s="776" t="s">
        <v>649</v>
      </c>
      <c r="B105" s="43" t="s">
        <v>34</v>
      </c>
      <c r="C105" s="775">
        <v>460</v>
      </c>
    </row>
    <row r="106" spans="1:3" x14ac:dyDescent="0.25">
      <c r="A106" s="776" t="s">
        <v>650</v>
      </c>
      <c r="B106" s="43" t="s">
        <v>34</v>
      </c>
      <c r="C106" s="775">
        <v>460</v>
      </c>
    </row>
    <row r="107" spans="1:3" x14ac:dyDescent="0.25">
      <c r="A107" s="776" t="s">
        <v>651</v>
      </c>
      <c r="B107" s="43" t="s">
        <v>34</v>
      </c>
      <c r="C107" s="775">
        <v>460</v>
      </c>
    </row>
    <row r="108" spans="1:3" x14ac:dyDescent="0.25">
      <c r="A108" s="776" t="s">
        <v>652</v>
      </c>
      <c r="B108" s="43" t="s">
        <v>34</v>
      </c>
      <c r="C108" s="775">
        <v>460</v>
      </c>
    </row>
    <row r="109" spans="1:3" ht="25.5" x14ac:dyDescent="0.25">
      <c r="A109" s="776" t="s">
        <v>653</v>
      </c>
      <c r="B109" s="43" t="s">
        <v>34</v>
      </c>
      <c r="C109" s="775">
        <v>460</v>
      </c>
    </row>
    <row r="110" spans="1:3" x14ac:dyDescent="0.25">
      <c r="A110" s="776" t="s">
        <v>654</v>
      </c>
      <c r="B110" s="43" t="s">
        <v>34</v>
      </c>
      <c r="C110" s="775">
        <v>460</v>
      </c>
    </row>
    <row r="111" spans="1:3" x14ac:dyDescent="0.25">
      <c r="A111" s="776" t="s">
        <v>655</v>
      </c>
      <c r="B111" s="43" t="s">
        <v>34</v>
      </c>
      <c r="C111" s="775">
        <v>460</v>
      </c>
    </row>
    <row r="112" spans="1:3" ht="25.5" x14ac:dyDescent="0.25">
      <c r="A112" s="776" t="s">
        <v>656</v>
      </c>
      <c r="B112" s="43" t="s">
        <v>34</v>
      </c>
      <c r="C112" s="775">
        <v>460</v>
      </c>
    </row>
    <row r="113" spans="1:3" x14ac:dyDescent="0.25">
      <c r="A113" s="776" t="s">
        <v>657</v>
      </c>
      <c r="B113" s="43" t="s">
        <v>34</v>
      </c>
      <c r="C113" s="775">
        <v>460</v>
      </c>
    </row>
    <row r="114" spans="1:3" x14ac:dyDescent="0.25">
      <c r="A114" s="776" t="s">
        <v>658</v>
      </c>
      <c r="B114" s="43" t="s">
        <v>34</v>
      </c>
      <c r="C114" s="775">
        <v>460</v>
      </c>
    </row>
    <row r="115" spans="1:3" x14ac:dyDescent="0.25">
      <c r="A115" s="776" t="s">
        <v>659</v>
      </c>
      <c r="B115" s="43" t="s">
        <v>34</v>
      </c>
      <c r="C115" s="775">
        <v>460</v>
      </c>
    </row>
    <row r="116" spans="1:3" x14ac:dyDescent="0.25">
      <c r="A116" s="776" t="s">
        <v>660</v>
      </c>
      <c r="B116" s="43" t="s">
        <v>34</v>
      </c>
      <c r="C116" s="775">
        <v>460</v>
      </c>
    </row>
    <row r="117" spans="1:3" x14ac:dyDescent="0.25">
      <c r="A117" s="776" t="s">
        <v>661</v>
      </c>
      <c r="B117" s="43" t="s">
        <v>34</v>
      </c>
      <c r="C117" s="775">
        <v>460</v>
      </c>
    </row>
    <row r="118" spans="1:3" x14ac:dyDescent="0.25">
      <c r="A118" s="776" t="s">
        <v>662</v>
      </c>
      <c r="B118" s="43" t="s">
        <v>34</v>
      </c>
      <c r="C118" s="775">
        <v>460</v>
      </c>
    </row>
    <row r="119" spans="1:3" x14ac:dyDescent="0.25">
      <c r="A119" s="776" t="s">
        <v>663</v>
      </c>
      <c r="B119" s="43" t="s">
        <v>34</v>
      </c>
      <c r="C119" s="775">
        <v>460</v>
      </c>
    </row>
    <row r="120" spans="1:3" x14ac:dyDescent="0.25">
      <c r="A120" s="776" t="s">
        <v>664</v>
      </c>
      <c r="B120" s="43" t="s">
        <v>34</v>
      </c>
      <c r="C120" s="775">
        <v>460</v>
      </c>
    </row>
    <row r="121" spans="1:3" x14ac:dyDescent="0.25">
      <c r="A121" s="776" t="s">
        <v>665</v>
      </c>
      <c r="B121" s="43" t="s">
        <v>34</v>
      </c>
      <c r="C121" s="775">
        <v>460</v>
      </c>
    </row>
    <row r="122" spans="1:3" x14ac:dyDescent="0.25">
      <c r="A122" s="776" t="s">
        <v>666</v>
      </c>
      <c r="B122" s="43" t="s">
        <v>34</v>
      </c>
      <c r="C122" s="775">
        <v>550</v>
      </c>
    </row>
    <row r="123" spans="1:3" ht="25.5" x14ac:dyDescent="0.25">
      <c r="A123" s="776" t="s">
        <v>667</v>
      </c>
      <c r="B123" s="43" t="s">
        <v>34</v>
      </c>
      <c r="C123" s="775">
        <v>470</v>
      </c>
    </row>
    <row r="124" spans="1:3" ht="25.5" x14ac:dyDescent="0.25">
      <c r="A124" s="776" t="s">
        <v>668</v>
      </c>
      <c r="B124" s="43" t="s">
        <v>34</v>
      </c>
      <c r="C124" s="775">
        <v>470</v>
      </c>
    </row>
    <row r="125" spans="1:3" x14ac:dyDescent="0.25">
      <c r="A125" s="776" t="s">
        <v>669</v>
      </c>
      <c r="B125" s="43" t="s">
        <v>34</v>
      </c>
      <c r="C125" s="775">
        <v>470</v>
      </c>
    </row>
    <row r="126" spans="1:3" ht="25.5" x14ac:dyDescent="0.25">
      <c r="A126" s="776" t="s">
        <v>670</v>
      </c>
      <c r="B126" s="43" t="s">
        <v>34</v>
      </c>
      <c r="C126" s="775">
        <v>470</v>
      </c>
    </row>
    <row r="127" spans="1:3" ht="25.5" x14ac:dyDescent="0.25">
      <c r="A127" s="776" t="s">
        <v>671</v>
      </c>
      <c r="B127" s="43" t="s">
        <v>34</v>
      </c>
      <c r="C127" s="775">
        <v>470</v>
      </c>
    </row>
    <row r="128" spans="1:3" x14ac:dyDescent="0.25">
      <c r="A128" s="776" t="s">
        <v>672</v>
      </c>
      <c r="B128" s="43" t="s">
        <v>34</v>
      </c>
      <c r="C128" s="775">
        <v>470</v>
      </c>
    </row>
    <row r="129" spans="1:3" ht="25.5" x14ac:dyDescent="0.25">
      <c r="A129" s="776" t="s">
        <v>673</v>
      </c>
      <c r="B129" s="43" t="s">
        <v>34</v>
      </c>
      <c r="C129" s="775">
        <v>470</v>
      </c>
    </row>
    <row r="130" spans="1:3" x14ac:dyDescent="0.25">
      <c r="A130" s="776" t="s">
        <v>674</v>
      </c>
      <c r="B130" s="43" t="s">
        <v>34</v>
      </c>
      <c r="C130" s="775">
        <v>470</v>
      </c>
    </row>
    <row r="131" spans="1:3" x14ac:dyDescent="0.25">
      <c r="A131" s="776" t="s">
        <v>675</v>
      </c>
      <c r="B131" s="43" t="s">
        <v>34</v>
      </c>
      <c r="C131" s="775">
        <v>525</v>
      </c>
    </row>
    <row r="132" spans="1:3" x14ac:dyDescent="0.25">
      <c r="A132" s="776" t="s">
        <v>676</v>
      </c>
      <c r="B132" s="43" t="s">
        <v>34</v>
      </c>
      <c r="C132" s="775">
        <v>525</v>
      </c>
    </row>
    <row r="133" spans="1:3" x14ac:dyDescent="0.25">
      <c r="A133" s="776" t="s">
        <v>677</v>
      </c>
      <c r="B133" s="43" t="s">
        <v>34</v>
      </c>
      <c r="C133" s="775">
        <v>525</v>
      </c>
    </row>
    <row r="134" spans="1:3" x14ac:dyDescent="0.25">
      <c r="A134" s="776" t="s">
        <v>678</v>
      </c>
      <c r="B134" s="43" t="s">
        <v>34</v>
      </c>
      <c r="C134" s="775">
        <v>525</v>
      </c>
    </row>
    <row r="135" spans="1:3" x14ac:dyDescent="0.25">
      <c r="A135" s="776" t="s">
        <v>679</v>
      </c>
      <c r="B135" s="43" t="s">
        <v>34</v>
      </c>
      <c r="C135" s="775">
        <v>525</v>
      </c>
    </row>
    <row r="136" spans="1:3" x14ac:dyDescent="0.25">
      <c r="A136" s="776" t="s">
        <v>680</v>
      </c>
      <c r="B136" s="43" t="s">
        <v>34</v>
      </c>
      <c r="C136" s="775">
        <v>525</v>
      </c>
    </row>
    <row r="137" spans="1:3" x14ac:dyDescent="0.25">
      <c r="A137" s="776" t="s">
        <v>681</v>
      </c>
      <c r="B137" s="43" t="s">
        <v>34</v>
      </c>
      <c r="C137" s="775">
        <v>525</v>
      </c>
    </row>
    <row r="138" spans="1:3" x14ac:dyDescent="0.25">
      <c r="A138" s="776" t="s">
        <v>682</v>
      </c>
      <c r="B138" s="43" t="s">
        <v>34</v>
      </c>
      <c r="C138" s="775">
        <v>525</v>
      </c>
    </row>
    <row r="139" spans="1:3" x14ac:dyDescent="0.25">
      <c r="A139" s="776" t="s">
        <v>683</v>
      </c>
      <c r="B139" s="43" t="s">
        <v>34</v>
      </c>
      <c r="C139" s="775">
        <v>550</v>
      </c>
    </row>
    <row r="140" spans="1:3" x14ac:dyDescent="0.25">
      <c r="A140" s="776" t="s">
        <v>684</v>
      </c>
      <c r="B140" s="43" t="s">
        <v>34</v>
      </c>
      <c r="C140" s="775">
        <v>550</v>
      </c>
    </row>
    <row r="141" spans="1:3" x14ac:dyDescent="0.25">
      <c r="A141" s="776" t="s">
        <v>685</v>
      </c>
      <c r="B141" s="43" t="s">
        <v>34</v>
      </c>
      <c r="C141" s="775">
        <v>550</v>
      </c>
    </row>
    <row r="142" spans="1:3" x14ac:dyDescent="0.25">
      <c r="A142" s="776" t="s">
        <v>686</v>
      </c>
      <c r="B142" s="43" t="s">
        <v>34</v>
      </c>
      <c r="C142" s="775">
        <v>550</v>
      </c>
    </row>
    <row r="143" spans="1:3" x14ac:dyDescent="0.25">
      <c r="A143" s="776" t="s">
        <v>687</v>
      </c>
      <c r="B143" s="43" t="s">
        <v>34</v>
      </c>
      <c r="C143" s="775">
        <v>565</v>
      </c>
    </row>
    <row r="144" spans="1:3" x14ac:dyDescent="0.25">
      <c r="A144" s="776" t="s">
        <v>688</v>
      </c>
      <c r="B144" s="43" t="s">
        <v>34</v>
      </c>
      <c r="C144" s="775">
        <v>565</v>
      </c>
    </row>
    <row r="145" spans="1:3" x14ac:dyDescent="0.25">
      <c r="A145" s="776" t="s">
        <v>689</v>
      </c>
      <c r="B145" s="43" t="s">
        <v>34</v>
      </c>
      <c r="C145" s="775">
        <v>565</v>
      </c>
    </row>
    <row r="146" spans="1:3" x14ac:dyDescent="0.25">
      <c r="A146" s="776" t="s">
        <v>690</v>
      </c>
      <c r="B146" s="43" t="s">
        <v>34</v>
      </c>
      <c r="C146" s="775">
        <v>565</v>
      </c>
    </row>
    <row r="147" spans="1:3" x14ac:dyDescent="0.25">
      <c r="A147" s="776" t="s">
        <v>691</v>
      </c>
      <c r="B147" s="43" t="s">
        <v>34</v>
      </c>
      <c r="C147" s="775">
        <v>565</v>
      </c>
    </row>
    <row r="148" spans="1:3" x14ac:dyDescent="0.25">
      <c r="A148" s="776" t="s">
        <v>692</v>
      </c>
      <c r="B148" s="43" t="s">
        <v>34</v>
      </c>
      <c r="C148" s="775">
        <v>565</v>
      </c>
    </row>
    <row r="149" spans="1:3" x14ac:dyDescent="0.25">
      <c r="A149" s="776" t="s">
        <v>693</v>
      </c>
      <c r="B149" s="43" t="s">
        <v>34</v>
      </c>
      <c r="C149" s="775">
        <v>565</v>
      </c>
    </row>
    <row r="150" spans="1:3" x14ac:dyDescent="0.25">
      <c r="A150" s="776" t="s">
        <v>694</v>
      </c>
      <c r="B150" s="43" t="s">
        <v>34</v>
      </c>
      <c r="C150" s="775">
        <v>565</v>
      </c>
    </row>
    <row r="151" spans="1:3" x14ac:dyDescent="0.25">
      <c r="A151" s="776" t="s">
        <v>695</v>
      </c>
      <c r="B151" s="43" t="s">
        <v>34</v>
      </c>
      <c r="C151" s="775">
        <v>565</v>
      </c>
    </row>
    <row r="152" spans="1:3" x14ac:dyDescent="0.25">
      <c r="A152" s="776" t="s">
        <v>696</v>
      </c>
      <c r="B152" s="43" t="s">
        <v>34</v>
      </c>
      <c r="C152" s="775">
        <v>565</v>
      </c>
    </row>
    <row r="153" spans="1:3" x14ac:dyDescent="0.25">
      <c r="A153" s="776" t="s">
        <v>697</v>
      </c>
      <c r="B153" s="43" t="s">
        <v>34</v>
      </c>
      <c r="C153" s="775">
        <v>565</v>
      </c>
    </row>
    <row r="154" spans="1:3" ht="25.5" x14ac:dyDescent="0.25">
      <c r="A154" s="776" t="s">
        <v>698</v>
      </c>
      <c r="B154" s="43" t="s">
        <v>34</v>
      </c>
      <c r="C154" s="775">
        <v>565</v>
      </c>
    </row>
    <row r="155" spans="1:3" ht="25.5" x14ac:dyDescent="0.25">
      <c r="A155" s="776" t="s">
        <v>699</v>
      </c>
      <c r="B155" s="43" t="s">
        <v>34</v>
      </c>
      <c r="C155" s="775">
        <v>1500</v>
      </c>
    </row>
    <row r="156" spans="1:3" x14ac:dyDescent="0.25">
      <c r="A156" s="776" t="s">
        <v>700</v>
      </c>
      <c r="B156" s="43" t="s">
        <v>34</v>
      </c>
      <c r="C156" s="775">
        <v>570</v>
      </c>
    </row>
    <row r="157" spans="1:3" x14ac:dyDescent="0.25">
      <c r="A157" s="776" t="s">
        <v>701</v>
      </c>
      <c r="B157" s="43" t="s">
        <v>34</v>
      </c>
      <c r="C157" s="775">
        <v>570</v>
      </c>
    </row>
    <row r="158" spans="1:3" x14ac:dyDescent="0.25">
      <c r="A158" s="776" t="s">
        <v>702</v>
      </c>
      <c r="B158" s="43" t="s">
        <v>34</v>
      </c>
      <c r="C158" s="775">
        <v>570</v>
      </c>
    </row>
    <row r="159" spans="1:3" x14ac:dyDescent="0.25">
      <c r="A159" s="776" t="s">
        <v>703</v>
      </c>
      <c r="B159" s="43" t="s">
        <v>34</v>
      </c>
      <c r="C159" s="775">
        <v>570</v>
      </c>
    </row>
    <row r="160" spans="1:3" x14ac:dyDescent="0.25">
      <c r="A160" s="776" t="s">
        <v>704</v>
      </c>
      <c r="B160" s="43" t="s">
        <v>34</v>
      </c>
      <c r="C160" s="775">
        <v>570</v>
      </c>
    </row>
    <row r="161" spans="1:3" x14ac:dyDescent="0.25">
      <c r="A161" s="776" t="s">
        <v>705</v>
      </c>
      <c r="B161" s="43" t="s">
        <v>34</v>
      </c>
      <c r="C161" s="775">
        <v>570</v>
      </c>
    </row>
    <row r="162" spans="1:3" x14ac:dyDescent="0.25">
      <c r="A162" s="776" t="s">
        <v>706</v>
      </c>
      <c r="B162" s="43" t="s">
        <v>34</v>
      </c>
      <c r="C162" s="775">
        <v>505</v>
      </c>
    </row>
    <row r="163" spans="1:3" x14ac:dyDescent="0.25">
      <c r="A163" s="776" t="s">
        <v>707</v>
      </c>
      <c r="B163" s="43" t="s">
        <v>34</v>
      </c>
      <c r="C163" s="775">
        <v>505</v>
      </c>
    </row>
    <row r="164" spans="1:3" x14ac:dyDescent="0.25">
      <c r="A164" s="776" t="s">
        <v>708</v>
      </c>
      <c r="B164" s="43" t="s">
        <v>34</v>
      </c>
      <c r="C164" s="775">
        <v>505</v>
      </c>
    </row>
    <row r="165" spans="1:3" x14ac:dyDescent="0.25">
      <c r="A165" s="776" t="s">
        <v>709</v>
      </c>
      <c r="B165" s="43" t="s">
        <v>34</v>
      </c>
      <c r="C165" s="775">
        <v>505</v>
      </c>
    </row>
    <row r="166" spans="1:3" x14ac:dyDescent="0.25">
      <c r="A166" s="776" t="s">
        <v>710</v>
      </c>
      <c r="B166" s="43" t="s">
        <v>34</v>
      </c>
      <c r="C166" s="775">
        <v>505</v>
      </c>
    </row>
    <row r="167" spans="1:3" x14ac:dyDescent="0.25">
      <c r="A167" s="776" t="s">
        <v>711</v>
      </c>
      <c r="B167" s="43" t="s">
        <v>34</v>
      </c>
      <c r="C167" s="775">
        <v>1050</v>
      </c>
    </row>
    <row r="168" spans="1:3" x14ac:dyDescent="0.25">
      <c r="A168" s="776" t="s">
        <v>712</v>
      </c>
      <c r="B168" s="43" t="s">
        <v>34</v>
      </c>
      <c r="C168" s="775">
        <v>1050</v>
      </c>
    </row>
    <row r="169" spans="1:3" x14ac:dyDescent="0.25">
      <c r="A169" s="776" t="s">
        <v>713</v>
      </c>
      <c r="B169" s="43" t="s">
        <v>34</v>
      </c>
      <c r="C169" s="775">
        <v>1050</v>
      </c>
    </row>
    <row r="170" spans="1:3" x14ac:dyDescent="0.25">
      <c r="A170" s="776" t="s">
        <v>714</v>
      </c>
      <c r="B170" s="43" t="s">
        <v>34</v>
      </c>
      <c r="C170" s="775">
        <v>1050</v>
      </c>
    </row>
    <row r="171" spans="1:3" x14ac:dyDescent="0.25">
      <c r="A171" s="776" t="s">
        <v>715</v>
      </c>
      <c r="B171" s="43" t="s">
        <v>34</v>
      </c>
      <c r="C171" s="775">
        <v>1050</v>
      </c>
    </row>
    <row r="172" spans="1:3" x14ac:dyDescent="0.25">
      <c r="A172" s="776" t="s">
        <v>716</v>
      </c>
      <c r="B172" s="43" t="s">
        <v>34</v>
      </c>
      <c r="C172" s="775">
        <v>1050</v>
      </c>
    </row>
    <row r="173" spans="1:3" x14ac:dyDescent="0.25">
      <c r="A173" s="776" t="s">
        <v>717</v>
      </c>
      <c r="B173" s="43" t="s">
        <v>34</v>
      </c>
      <c r="C173" s="775">
        <v>1050</v>
      </c>
    </row>
    <row r="174" spans="1:3" ht="25.5" x14ac:dyDescent="0.25">
      <c r="A174" s="776" t="s">
        <v>718</v>
      </c>
      <c r="B174" s="43" t="s">
        <v>34</v>
      </c>
      <c r="C174" s="775">
        <v>830</v>
      </c>
    </row>
    <row r="175" spans="1:3" ht="25.5" x14ac:dyDescent="0.25">
      <c r="A175" s="776" t="s">
        <v>719</v>
      </c>
      <c r="B175" s="43" t="s">
        <v>34</v>
      </c>
      <c r="C175" s="775">
        <v>830</v>
      </c>
    </row>
    <row r="176" spans="1:3" ht="25.5" x14ac:dyDescent="0.25">
      <c r="A176" s="776" t="s">
        <v>720</v>
      </c>
      <c r="B176" s="43" t="s">
        <v>34</v>
      </c>
      <c r="C176" s="775">
        <v>830</v>
      </c>
    </row>
    <row r="177" spans="1:3" ht="25.5" x14ac:dyDescent="0.25">
      <c r="A177" s="776" t="s">
        <v>721</v>
      </c>
      <c r="B177" s="43" t="s">
        <v>34</v>
      </c>
      <c r="C177" s="775">
        <v>830</v>
      </c>
    </row>
    <row r="178" spans="1:3" x14ac:dyDescent="0.25">
      <c r="A178" s="776" t="s">
        <v>722</v>
      </c>
      <c r="B178" s="43" t="s">
        <v>34</v>
      </c>
      <c r="C178" s="775">
        <v>550</v>
      </c>
    </row>
    <row r="179" spans="1:3" x14ac:dyDescent="0.25">
      <c r="A179" s="776" t="s">
        <v>723</v>
      </c>
      <c r="B179" s="43" t="s">
        <v>34</v>
      </c>
      <c r="C179" s="775">
        <v>550</v>
      </c>
    </row>
    <row r="180" spans="1:3" x14ac:dyDescent="0.25">
      <c r="A180" s="776" t="s">
        <v>724</v>
      </c>
      <c r="B180" s="43" t="s">
        <v>34</v>
      </c>
      <c r="C180" s="775">
        <v>550</v>
      </c>
    </row>
    <row r="181" spans="1:3" x14ac:dyDescent="0.25">
      <c r="A181" s="776" t="s">
        <v>725</v>
      </c>
      <c r="B181" s="43" t="s">
        <v>34</v>
      </c>
      <c r="C181" s="775">
        <v>550</v>
      </c>
    </row>
    <row r="182" spans="1:3" x14ac:dyDescent="0.25">
      <c r="A182" s="776" t="s">
        <v>726</v>
      </c>
      <c r="B182" s="43" t="s">
        <v>34</v>
      </c>
      <c r="C182" s="775">
        <v>550</v>
      </c>
    </row>
    <row r="183" spans="1:3" x14ac:dyDescent="0.25">
      <c r="A183" s="776" t="s">
        <v>727</v>
      </c>
      <c r="B183" s="43" t="s">
        <v>34</v>
      </c>
      <c r="C183" s="775">
        <v>550</v>
      </c>
    </row>
    <row r="184" spans="1:3" x14ac:dyDescent="0.25">
      <c r="A184" s="776" t="s">
        <v>728</v>
      </c>
      <c r="B184" s="43" t="s">
        <v>34</v>
      </c>
      <c r="C184" s="775">
        <v>550</v>
      </c>
    </row>
    <row r="185" spans="1:3" x14ac:dyDescent="0.25">
      <c r="A185" s="776" t="s">
        <v>729</v>
      </c>
      <c r="B185" s="43" t="s">
        <v>34</v>
      </c>
      <c r="C185" s="775">
        <v>600</v>
      </c>
    </row>
    <row r="186" spans="1:3" x14ac:dyDescent="0.25">
      <c r="A186" s="776" t="s">
        <v>730</v>
      </c>
      <c r="B186" s="43" t="s">
        <v>34</v>
      </c>
      <c r="C186" s="775">
        <v>600</v>
      </c>
    </row>
    <row r="187" spans="1:3" x14ac:dyDescent="0.25">
      <c r="A187" s="776" t="s">
        <v>731</v>
      </c>
      <c r="B187" s="43" t="s">
        <v>34</v>
      </c>
      <c r="C187" s="775">
        <v>600</v>
      </c>
    </row>
    <row r="188" spans="1:3" x14ac:dyDescent="0.25">
      <c r="A188" s="776" t="s">
        <v>732</v>
      </c>
      <c r="B188" s="43" t="s">
        <v>34</v>
      </c>
      <c r="C188" s="775">
        <v>560</v>
      </c>
    </row>
    <row r="189" spans="1:3" x14ac:dyDescent="0.25">
      <c r="A189" s="776" t="s">
        <v>733</v>
      </c>
      <c r="B189" s="43" t="s">
        <v>34</v>
      </c>
      <c r="C189" s="775">
        <v>560</v>
      </c>
    </row>
    <row r="190" spans="1:3" x14ac:dyDescent="0.25">
      <c r="A190" s="776" t="s">
        <v>734</v>
      </c>
      <c r="B190" s="43" t="s">
        <v>34</v>
      </c>
      <c r="C190" s="775">
        <v>560</v>
      </c>
    </row>
    <row r="191" spans="1:3" x14ac:dyDescent="0.25">
      <c r="A191" s="776" t="s">
        <v>735</v>
      </c>
      <c r="B191" s="43" t="s">
        <v>34</v>
      </c>
      <c r="C191" s="775">
        <v>560</v>
      </c>
    </row>
    <row r="192" spans="1:3" x14ac:dyDescent="0.25">
      <c r="A192" s="776" t="s">
        <v>736</v>
      </c>
      <c r="B192" s="43" t="s">
        <v>34</v>
      </c>
      <c r="C192" s="775">
        <v>930</v>
      </c>
    </row>
    <row r="193" spans="1:4" ht="15" customHeight="1" x14ac:dyDescent="0.25">
      <c r="A193" s="776" t="s">
        <v>737</v>
      </c>
      <c r="B193" s="43" t="s">
        <v>34</v>
      </c>
      <c r="C193" s="775">
        <v>930</v>
      </c>
    </row>
    <row r="194" spans="1:4" x14ac:dyDescent="0.25">
      <c r="A194" s="776" t="s">
        <v>738</v>
      </c>
      <c r="B194" s="43" t="s">
        <v>34</v>
      </c>
      <c r="C194" s="775">
        <v>930</v>
      </c>
    </row>
    <row r="195" spans="1:4" hidden="1" x14ac:dyDescent="0.25">
      <c r="A195" s="776" t="s">
        <v>739</v>
      </c>
      <c r="B195" s="43" t="s">
        <v>34</v>
      </c>
      <c r="C195" s="775">
        <v>550</v>
      </c>
    </row>
    <row r="196" spans="1:4" x14ac:dyDescent="0.25">
      <c r="A196" s="776" t="s">
        <v>740</v>
      </c>
      <c r="B196" s="43" t="s">
        <v>34</v>
      </c>
      <c r="C196" s="775">
        <v>550</v>
      </c>
    </row>
    <row r="198" spans="1:4" x14ac:dyDescent="0.25">
      <c r="A198" s="26" t="s">
        <v>78</v>
      </c>
      <c r="B198" s="26"/>
      <c r="C198" s="26"/>
      <c r="D198" s="26"/>
    </row>
    <row r="199" spans="1:4" x14ac:dyDescent="0.25">
      <c r="A199" s="26" t="s">
        <v>67</v>
      </c>
      <c r="B199" s="26"/>
      <c r="C199" s="26"/>
      <c r="D199" s="26"/>
    </row>
    <row r="200" spans="1:4" x14ac:dyDescent="0.25">
      <c r="A200" s="26" t="s">
        <v>206</v>
      </c>
      <c r="B200" s="26"/>
      <c r="C200" s="26"/>
      <c r="D200" s="26"/>
    </row>
    <row r="201" spans="1:4" x14ac:dyDescent="0.25">
      <c r="A201" s="26" t="s">
        <v>79</v>
      </c>
      <c r="B201" s="26"/>
      <c r="C201" s="26"/>
      <c r="D201" s="26"/>
    </row>
    <row r="202" spans="1:4" x14ac:dyDescent="0.25">
      <c r="A202" s="26" t="s">
        <v>80</v>
      </c>
      <c r="B202" s="26"/>
      <c r="C202" s="26"/>
      <c r="D202" s="26"/>
    </row>
    <row r="203" spans="1:4" x14ac:dyDescent="0.25">
      <c r="A203" s="26" t="s">
        <v>81</v>
      </c>
      <c r="B203" s="26"/>
      <c r="C203" s="26"/>
      <c r="D203" s="26" t="s">
        <v>82</v>
      </c>
    </row>
    <row r="204" spans="1:4" x14ac:dyDescent="0.25">
      <c r="A204" s="26" t="s">
        <v>83</v>
      </c>
      <c r="B204" s="26"/>
      <c r="C204" s="26"/>
      <c r="D204" s="26" t="s">
        <v>82</v>
      </c>
    </row>
    <row r="205" spans="1:4" x14ac:dyDescent="0.25">
      <c r="A205" s="26" t="s">
        <v>84</v>
      </c>
      <c r="B205" s="26"/>
      <c r="C205" s="26"/>
      <c r="D205" s="26" t="s">
        <v>207</v>
      </c>
    </row>
    <row r="206" spans="1:4" x14ac:dyDescent="0.25">
      <c r="A206" s="26" t="s">
        <v>85</v>
      </c>
      <c r="B206" s="26"/>
      <c r="C206" s="26"/>
      <c r="D206" s="26" t="s">
        <v>86</v>
      </c>
    </row>
    <row r="207" spans="1:4" x14ac:dyDescent="0.25">
      <c r="A207" s="26" t="s">
        <v>87</v>
      </c>
      <c r="B207" s="26"/>
      <c r="C207" s="26"/>
      <c r="D207" s="26"/>
    </row>
    <row r="208" spans="1:4" x14ac:dyDescent="0.25">
      <c r="A208" s="29" t="s">
        <v>88</v>
      </c>
      <c r="B208" s="26"/>
      <c r="C208" s="26"/>
      <c r="D208" s="26"/>
    </row>
    <row r="209" spans="1:5" x14ac:dyDescent="0.25">
      <c r="A209" s="29" t="s">
        <v>89</v>
      </c>
      <c r="B209" s="26"/>
      <c r="C209" s="29"/>
      <c r="D209" s="26"/>
    </row>
    <row r="210" spans="1:5" x14ac:dyDescent="0.25">
      <c r="A210" s="26" t="s">
        <v>419</v>
      </c>
      <c r="B210" s="37"/>
      <c r="C210" s="32"/>
      <c r="D210" s="38"/>
    </row>
    <row r="211" spans="1:5" x14ac:dyDescent="0.25">
      <c r="A211" s="26" t="s">
        <v>420</v>
      </c>
      <c r="B211" s="37"/>
      <c r="C211" s="32"/>
      <c r="D211" s="38"/>
    </row>
    <row r="212" spans="1:5" x14ac:dyDescent="0.25">
      <c r="A212" s="29"/>
      <c r="B212" s="483"/>
      <c r="C212" s="484" t="s">
        <v>68</v>
      </c>
      <c r="D212" s="484"/>
      <c r="E212" s="484"/>
    </row>
    <row r="213" spans="1:5" x14ac:dyDescent="0.25">
      <c r="A213" s="483"/>
      <c r="B213" s="483"/>
      <c r="C213" s="45"/>
      <c r="D213" s="46" t="s">
        <v>70</v>
      </c>
      <c r="E213" s="31" t="s">
        <v>71</v>
      </c>
    </row>
    <row r="214" spans="1:5" x14ac:dyDescent="0.25">
      <c r="A214" s="483"/>
      <c r="B214" s="483"/>
      <c r="C214" s="47" t="s">
        <v>72</v>
      </c>
      <c r="D214" s="34">
        <v>0.3</v>
      </c>
      <c r="E214" s="34">
        <v>4</v>
      </c>
    </row>
    <row r="215" spans="1:5" x14ac:dyDescent="0.25">
      <c r="A215" s="483"/>
      <c r="B215" s="483"/>
      <c r="C215" s="33" t="s">
        <v>73</v>
      </c>
      <c r="D215" s="34">
        <v>0.5</v>
      </c>
      <c r="E215" s="34">
        <v>4</v>
      </c>
    </row>
    <row r="216" spans="1:5" x14ac:dyDescent="0.25">
      <c r="A216" s="483"/>
      <c r="B216" s="483"/>
      <c r="C216" s="33" t="s">
        <v>74</v>
      </c>
      <c r="D216" s="34" t="s">
        <v>75</v>
      </c>
      <c r="E216" s="34">
        <v>15</v>
      </c>
    </row>
    <row r="217" spans="1:5" x14ac:dyDescent="0.25">
      <c r="A217" s="483"/>
      <c r="B217" s="483"/>
      <c r="C217" s="48"/>
      <c r="D217" s="483"/>
    </row>
    <row r="218" spans="1:5" x14ac:dyDescent="0.25">
      <c r="A218" s="81" t="s">
        <v>90</v>
      </c>
      <c r="B218" s="49"/>
      <c r="C218" s="49"/>
      <c r="D218" s="49"/>
    </row>
    <row r="219" spans="1:5" x14ac:dyDescent="0.25">
      <c r="A219" s="483"/>
      <c r="B219" s="483"/>
      <c r="C219" s="483"/>
      <c r="D219" s="483"/>
    </row>
  </sheetData>
  <mergeCells count="3">
    <mergeCell ref="A1:E1"/>
    <mergeCell ref="A3:E3"/>
    <mergeCell ref="A4:E4"/>
  </mergeCells>
  <pageMargins left="0.7" right="0.7" top="0.75" bottom="0.75" header="0.3" footer="0.3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3"/>
  <sheetViews>
    <sheetView topLeftCell="A58" zoomScaleNormal="100" workbookViewId="0">
      <selection activeCell="A32" sqref="A32:A65"/>
    </sheetView>
  </sheetViews>
  <sheetFormatPr defaultRowHeight="15" x14ac:dyDescent="0.25"/>
  <cols>
    <col min="1" max="1" width="4" customWidth="1"/>
    <col min="2" max="2" width="37.7109375" customWidth="1"/>
    <col min="16" max="16" width="13.28515625" customWidth="1"/>
  </cols>
  <sheetData>
    <row r="1" spans="1:18" ht="18" customHeight="1" x14ac:dyDescent="0.25">
      <c r="A1" s="530" t="s">
        <v>208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6"/>
      <c r="R1" s="56"/>
    </row>
    <row r="2" spans="1:18" ht="21" x14ac:dyDescent="0.35">
      <c r="Q2" s="531"/>
      <c r="R2" s="531"/>
    </row>
    <row r="3" spans="1:18" ht="16.5" thickBot="1" x14ac:dyDescent="0.3">
      <c r="B3" s="57" t="s">
        <v>413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9"/>
      <c r="Q3" s="59"/>
      <c r="R3" s="59"/>
    </row>
    <row r="4" spans="1:18" ht="15.75" x14ac:dyDescent="0.25">
      <c r="A4" s="532"/>
      <c r="B4" s="534" t="s">
        <v>0</v>
      </c>
      <c r="C4" s="536" t="s">
        <v>1</v>
      </c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15" t="s">
        <v>301</v>
      </c>
      <c r="Q4" s="516"/>
      <c r="R4" s="63"/>
    </row>
    <row r="5" spans="1:18" ht="26.25" thickBot="1" x14ac:dyDescent="0.3">
      <c r="A5" s="533"/>
      <c r="B5" s="535"/>
      <c r="C5" s="130">
        <v>0.3</v>
      </c>
      <c r="D5" s="131">
        <v>0.4</v>
      </c>
      <c r="E5" s="131">
        <v>0.5</v>
      </c>
      <c r="F5" s="131">
        <v>0.6</v>
      </c>
      <c r="G5" s="131">
        <v>0.7</v>
      </c>
      <c r="H5" s="131">
        <v>0.8</v>
      </c>
      <c r="I5" s="131">
        <v>0.9</v>
      </c>
      <c r="J5" s="131">
        <v>1</v>
      </c>
      <c r="K5" s="131">
        <v>1.1000000000000001</v>
      </c>
      <c r="L5" s="131">
        <v>1.2</v>
      </c>
      <c r="M5" s="131">
        <v>1.3</v>
      </c>
      <c r="N5" s="132">
        <v>1.4</v>
      </c>
      <c r="O5" s="132">
        <v>1.5</v>
      </c>
      <c r="P5" s="363" t="s">
        <v>302</v>
      </c>
      <c r="Q5" s="364" t="s">
        <v>303</v>
      </c>
      <c r="R5" s="62"/>
    </row>
    <row r="6" spans="1:18" ht="32.25" thickBot="1" x14ac:dyDescent="0.3">
      <c r="A6" s="133">
        <v>0</v>
      </c>
      <c r="B6" s="134" t="s">
        <v>127</v>
      </c>
      <c r="C6" s="135">
        <f>J6*0.3</f>
        <v>347.7</v>
      </c>
      <c r="D6" s="135">
        <f>J6*0.4</f>
        <v>463.6</v>
      </c>
      <c r="E6" s="135">
        <f>J6*0.5</f>
        <v>579.5</v>
      </c>
      <c r="F6" s="135">
        <f>J6*0.6</f>
        <v>695.4</v>
      </c>
      <c r="G6" s="135">
        <f>J6*0.7</f>
        <v>811.3</v>
      </c>
      <c r="H6" s="135">
        <f>J6*0.8</f>
        <v>927.2</v>
      </c>
      <c r="I6" s="135">
        <f>J6*0.9</f>
        <v>1043.1000000000001</v>
      </c>
      <c r="J6" s="135">
        <v>1159</v>
      </c>
      <c r="K6" s="135">
        <f>J6*1.1</f>
        <v>1274.9000000000001</v>
      </c>
      <c r="L6" s="135">
        <f>J6*1.2</f>
        <v>1390.8</v>
      </c>
      <c r="M6" s="135">
        <f>J6*1.3</f>
        <v>1506.7</v>
      </c>
      <c r="N6" s="136">
        <f>J6*1.4</f>
        <v>1622.6</v>
      </c>
      <c r="O6" s="136">
        <f>J6*1.5</f>
        <v>1738.5</v>
      </c>
      <c r="P6" s="137">
        <v>180</v>
      </c>
      <c r="Q6" s="138">
        <v>180</v>
      </c>
      <c r="R6" s="10"/>
    </row>
    <row r="7" spans="1:18" ht="15.75" x14ac:dyDescent="0.25">
      <c r="A7" s="512">
        <v>1</v>
      </c>
      <c r="B7" s="139" t="s">
        <v>128</v>
      </c>
      <c r="C7" s="140">
        <f>J7*0.3</f>
        <v>396</v>
      </c>
      <c r="D7" s="140">
        <f>J7*0.4</f>
        <v>528</v>
      </c>
      <c r="E7" s="140">
        <f>J7*0.5</f>
        <v>660</v>
      </c>
      <c r="F7" s="140">
        <f>J7*0.6</f>
        <v>792</v>
      </c>
      <c r="G7" s="140">
        <f>J7*0.7</f>
        <v>923.99999999999989</v>
      </c>
      <c r="H7" s="140">
        <f>J7*0.8</f>
        <v>1056</v>
      </c>
      <c r="I7" s="141">
        <f>J7*0.9</f>
        <v>1188</v>
      </c>
      <c r="J7" s="210">
        <v>1320</v>
      </c>
      <c r="K7" s="212">
        <f>J7*1.1</f>
        <v>1452.0000000000002</v>
      </c>
      <c r="L7" s="140">
        <f>J7*1.2</f>
        <v>1584</v>
      </c>
      <c r="M7" s="140">
        <f>J7*1.3</f>
        <v>1716</v>
      </c>
      <c r="N7" s="141">
        <f>J7*1.4</f>
        <v>1847.9999999999998</v>
      </c>
      <c r="O7" s="141">
        <f>J7*1.5</f>
        <v>1980</v>
      </c>
      <c r="P7" s="142">
        <v>180</v>
      </c>
      <c r="Q7" s="143">
        <v>180</v>
      </c>
      <c r="R7" s="10"/>
    </row>
    <row r="8" spans="1:18" ht="15.75" x14ac:dyDescent="0.25">
      <c r="A8" s="513"/>
      <c r="B8" s="144" t="s">
        <v>129</v>
      </c>
      <c r="C8" s="145">
        <f t="shared" ref="C8:C13" si="0">J8*0.3</f>
        <v>396</v>
      </c>
      <c r="D8" s="145">
        <f t="shared" ref="D8:D27" si="1">J8*0.4</f>
        <v>528</v>
      </c>
      <c r="E8" s="145">
        <f t="shared" ref="E8:E94" si="2">J8*0.5</f>
        <v>660</v>
      </c>
      <c r="F8" s="145">
        <f t="shared" ref="F8:F94" si="3">J8*0.6</f>
        <v>792</v>
      </c>
      <c r="G8" s="145">
        <f t="shared" ref="G8:G94" si="4">J8*0.7</f>
        <v>923.99999999999989</v>
      </c>
      <c r="H8" s="145">
        <f t="shared" ref="H8:H94" si="5">J8*0.8</f>
        <v>1056</v>
      </c>
      <c r="I8" s="146">
        <f t="shared" ref="I8:I94" si="6">J8*0.9</f>
        <v>1188</v>
      </c>
      <c r="J8" s="382">
        <v>1320</v>
      </c>
      <c r="K8" s="213">
        <f t="shared" ref="K8:K94" si="7">J8*1.1</f>
        <v>1452.0000000000002</v>
      </c>
      <c r="L8" s="145">
        <f t="shared" ref="L8:L94" si="8">J8*1.2</f>
        <v>1584</v>
      </c>
      <c r="M8" s="145">
        <f t="shared" ref="M8:M94" si="9">J8*1.3</f>
        <v>1716</v>
      </c>
      <c r="N8" s="146">
        <f t="shared" ref="N8:N94" si="10">J8*1.4</f>
        <v>1847.9999999999998</v>
      </c>
      <c r="O8" s="146">
        <f t="shared" ref="O8:O94" si="11">J8*1.5</f>
        <v>1980</v>
      </c>
      <c r="P8" s="147">
        <v>180</v>
      </c>
      <c r="Q8" s="148">
        <v>180</v>
      </c>
      <c r="R8" s="10"/>
    </row>
    <row r="9" spans="1:18" ht="15.75" x14ac:dyDescent="0.25">
      <c r="A9" s="513"/>
      <c r="B9" s="144" t="s">
        <v>130</v>
      </c>
      <c r="C9" s="145">
        <f>J9*0.3</f>
        <v>396</v>
      </c>
      <c r="D9" s="145">
        <f t="shared" si="1"/>
        <v>528</v>
      </c>
      <c r="E9" s="145">
        <f t="shared" si="2"/>
        <v>660</v>
      </c>
      <c r="F9" s="145">
        <f t="shared" si="3"/>
        <v>792</v>
      </c>
      <c r="G9" s="145">
        <f t="shared" si="4"/>
        <v>923.99999999999989</v>
      </c>
      <c r="H9" s="145">
        <f t="shared" si="5"/>
        <v>1056</v>
      </c>
      <c r="I9" s="146">
        <f t="shared" si="6"/>
        <v>1188</v>
      </c>
      <c r="J9" s="382">
        <v>1320</v>
      </c>
      <c r="K9" s="213">
        <f t="shared" si="7"/>
        <v>1452.0000000000002</v>
      </c>
      <c r="L9" s="145">
        <f t="shared" si="8"/>
        <v>1584</v>
      </c>
      <c r="M9" s="145">
        <f t="shared" si="9"/>
        <v>1716</v>
      </c>
      <c r="N9" s="146">
        <f t="shared" si="10"/>
        <v>1847.9999999999998</v>
      </c>
      <c r="O9" s="146">
        <f t="shared" si="11"/>
        <v>1980</v>
      </c>
      <c r="P9" s="147">
        <v>180</v>
      </c>
      <c r="Q9" s="148">
        <v>180</v>
      </c>
      <c r="R9" s="10"/>
    </row>
    <row r="10" spans="1:18" ht="15.75" x14ac:dyDescent="0.25">
      <c r="A10" s="513"/>
      <c r="B10" s="144" t="s">
        <v>131</v>
      </c>
      <c r="C10" s="145">
        <f t="shared" si="0"/>
        <v>396</v>
      </c>
      <c r="D10" s="145">
        <f t="shared" si="1"/>
        <v>528</v>
      </c>
      <c r="E10" s="145">
        <f t="shared" si="2"/>
        <v>660</v>
      </c>
      <c r="F10" s="145">
        <f t="shared" si="3"/>
        <v>792</v>
      </c>
      <c r="G10" s="145">
        <f t="shared" si="4"/>
        <v>923.99999999999989</v>
      </c>
      <c r="H10" s="145">
        <f t="shared" si="5"/>
        <v>1056</v>
      </c>
      <c r="I10" s="146">
        <f t="shared" si="6"/>
        <v>1188</v>
      </c>
      <c r="J10" s="382">
        <v>1320</v>
      </c>
      <c r="K10" s="213">
        <f t="shared" si="7"/>
        <v>1452.0000000000002</v>
      </c>
      <c r="L10" s="145">
        <f t="shared" si="8"/>
        <v>1584</v>
      </c>
      <c r="M10" s="145">
        <f t="shared" si="9"/>
        <v>1716</v>
      </c>
      <c r="N10" s="146">
        <f t="shared" si="10"/>
        <v>1847.9999999999998</v>
      </c>
      <c r="O10" s="146">
        <f t="shared" si="11"/>
        <v>1980</v>
      </c>
      <c r="P10" s="147">
        <v>180</v>
      </c>
      <c r="Q10" s="148">
        <v>180</v>
      </c>
      <c r="R10" s="10"/>
    </row>
    <row r="11" spans="1:18" ht="15.75" x14ac:dyDescent="0.25">
      <c r="A11" s="513"/>
      <c r="B11" s="144" t="s">
        <v>132</v>
      </c>
      <c r="C11" s="145">
        <f t="shared" si="0"/>
        <v>396</v>
      </c>
      <c r="D11" s="145">
        <f t="shared" si="1"/>
        <v>528</v>
      </c>
      <c r="E11" s="145">
        <f t="shared" si="2"/>
        <v>660</v>
      </c>
      <c r="F11" s="145">
        <f t="shared" si="3"/>
        <v>792</v>
      </c>
      <c r="G11" s="145">
        <f t="shared" si="4"/>
        <v>923.99999999999989</v>
      </c>
      <c r="H11" s="145">
        <f t="shared" si="5"/>
        <v>1056</v>
      </c>
      <c r="I11" s="146">
        <f t="shared" si="6"/>
        <v>1188</v>
      </c>
      <c r="J11" s="382">
        <v>1320</v>
      </c>
      <c r="K11" s="213">
        <f t="shared" si="7"/>
        <v>1452.0000000000002</v>
      </c>
      <c r="L11" s="145">
        <f t="shared" si="8"/>
        <v>1584</v>
      </c>
      <c r="M11" s="145">
        <f t="shared" si="9"/>
        <v>1716</v>
      </c>
      <c r="N11" s="146">
        <f t="shared" si="10"/>
        <v>1847.9999999999998</v>
      </c>
      <c r="O11" s="146">
        <f t="shared" si="11"/>
        <v>1980</v>
      </c>
      <c r="P11" s="147">
        <v>180</v>
      </c>
      <c r="Q11" s="148">
        <v>180</v>
      </c>
      <c r="R11" s="10"/>
    </row>
    <row r="12" spans="1:18" ht="15.75" x14ac:dyDescent="0.25">
      <c r="A12" s="513"/>
      <c r="B12" s="144" t="s">
        <v>304</v>
      </c>
      <c r="C12" s="145">
        <f t="shared" si="0"/>
        <v>396</v>
      </c>
      <c r="D12" s="145">
        <f t="shared" si="1"/>
        <v>528</v>
      </c>
      <c r="E12" s="145">
        <f t="shared" si="2"/>
        <v>660</v>
      </c>
      <c r="F12" s="145">
        <f t="shared" si="3"/>
        <v>792</v>
      </c>
      <c r="G12" s="145">
        <f t="shared" si="4"/>
        <v>923.99999999999989</v>
      </c>
      <c r="H12" s="145">
        <f t="shared" si="5"/>
        <v>1056</v>
      </c>
      <c r="I12" s="146">
        <f t="shared" si="6"/>
        <v>1188</v>
      </c>
      <c r="J12" s="382">
        <v>1320</v>
      </c>
      <c r="K12" s="213">
        <f t="shared" si="7"/>
        <v>1452.0000000000002</v>
      </c>
      <c r="L12" s="145">
        <f t="shared" si="8"/>
        <v>1584</v>
      </c>
      <c r="M12" s="145">
        <f t="shared" si="9"/>
        <v>1716</v>
      </c>
      <c r="N12" s="146">
        <f t="shared" si="10"/>
        <v>1847.9999999999998</v>
      </c>
      <c r="O12" s="146">
        <f t="shared" si="11"/>
        <v>1980</v>
      </c>
      <c r="P12" s="149">
        <v>180</v>
      </c>
      <c r="Q12" s="150">
        <v>180</v>
      </c>
      <c r="R12" s="10"/>
    </row>
    <row r="13" spans="1:18" ht="15.75" x14ac:dyDescent="0.25">
      <c r="A13" s="513"/>
      <c r="B13" s="144" t="s">
        <v>133</v>
      </c>
      <c r="C13" s="145">
        <f t="shared" si="0"/>
        <v>396</v>
      </c>
      <c r="D13" s="145">
        <f t="shared" si="1"/>
        <v>528</v>
      </c>
      <c r="E13" s="145">
        <f t="shared" si="2"/>
        <v>660</v>
      </c>
      <c r="F13" s="145">
        <f t="shared" si="3"/>
        <v>792</v>
      </c>
      <c r="G13" s="145">
        <f t="shared" si="4"/>
        <v>923.99999999999989</v>
      </c>
      <c r="H13" s="145">
        <f t="shared" si="5"/>
        <v>1056</v>
      </c>
      <c r="I13" s="146">
        <f t="shared" si="6"/>
        <v>1188</v>
      </c>
      <c r="J13" s="382">
        <v>1320</v>
      </c>
      <c r="K13" s="213">
        <f t="shared" si="7"/>
        <v>1452.0000000000002</v>
      </c>
      <c r="L13" s="145">
        <f t="shared" si="8"/>
        <v>1584</v>
      </c>
      <c r="M13" s="145">
        <f t="shared" si="9"/>
        <v>1716</v>
      </c>
      <c r="N13" s="146">
        <f t="shared" si="10"/>
        <v>1847.9999999999998</v>
      </c>
      <c r="O13" s="146">
        <f t="shared" si="11"/>
        <v>1980</v>
      </c>
      <c r="P13" s="147">
        <v>180</v>
      </c>
      <c r="Q13" s="151">
        <v>180</v>
      </c>
      <c r="R13" s="10"/>
    </row>
    <row r="14" spans="1:18" ht="15.75" x14ac:dyDescent="0.25">
      <c r="A14" s="513"/>
      <c r="B14" s="144" t="s">
        <v>2</v>
      </c>
      <c r="C14" s="145">
        <f>J14*0.3</f>
        <v>396</v>
      </c>
      <c r="D14" s="145">
        <f t="shared" si="1"/>
        <v>528</v>
      </c>
      <c r="E14" s="145">
        <f t="shared" si="2"/>
        <v>660</v>
      </c>
      <c r="F14" s="145">
        <f t="shared" si="3"/>
        <v>792</v>
      </c>
      <c r="G14" s="145">
        <f t="shared" si="4"/>
        <v>923.99999999999989</v>
      </c>
      <c r="H14" s="145">
        <f t="shared" si="5"/>
        <v>1056</v>
      </c>
      <c r="I14" s="146">
        <f t="shared" si="6"/>
        <v>1188</v>
      </c>
      <c r="J14" s="382">
        <v>1320</v>
      </c>
      <c r="K14" s="213">
        <f t="shared" si="7"/>
        <v>1452.0000000000002</v>
      </c>
      <c r="L14" s="145">
        <f t="shared" si="8"/>
        <v>1584</v>
      </c>
      <c r="M14" s="145">
        <f t="shared" si="9"/>
        <v>1716</v>
      </c>
      <c r="N14" s="146">
        <f t="shared" si="10"/>
        <v>1847.9999999999998</v>
      </c>
      <c r="O14" s="146">
        <f t="shared" si="11"/>
        <v>1980</v>
      </c>
      <c r="P14" s="149">
        <v>180</v>
      </c>
      <c r="Q14" s="150">
        <v>220</v>
      </c>
      <c r="R14" s="10"/>
    </row>
    <row r="15" spans="1:18" ht="16.5" thickBot="1" x14ac:dyDescent="0.3">
      <c r="A15" s="514"/>
      <c r="B15" s="152" t="s">
        <v>3</v>
      </c>
      <c r="C15" s="131">
        <f>J15*0.3</f>
        <v>396</v>
      </c>
      <c r="D15" s="131">
        <f t="shared" si="1"/>
        <v>528</v>
      </c>
      <c r="E15" s="131">
        <f t="shared" si="2"/>
        <v>660</v>
      </c>
      <c r="F15" s="131">
        <f t="shared" si="3"/>
        <v>792</v>
      </c>
      <c r="G15" s="131">
        <f t="shared" si="4"/>
        <v>923.99999999999989</v>
      </c>
      <c r="H15" s="131">
        <f t="shared" si="5"/>
        <v>1056</v>
      </c>
      <c r="I15" s="132">
        <f t="shared" si="6"/>
        <v>1188</v>
      </c>
      <c r="J15" s="382">
        <v>1320</v>
      </c>
      <c r="K15" s="215">
        <f t="shared" si="7"/>
        <v>1452.0000000000002</v>
      </c>
      <c r="L15" s="131">
        <f t="shared" si="8"/>
        <v>1584</v>
      </c>
      <c r="M15" s="131">
        <f t="shared" si="9"/>
        <v>1716</v>
      </c>
      <c r="N15" s="132">
        <f t="shared" si="10"/>
        <v>1847.9999999999998</v>
      </c>
      <c r="O15" s="132">
        <f t="shared" si="11"/>
        <v>1980</v>
      </c>
      <c r="P15" s="153">
        <v>200</v>
      </c>
      <c r="Q15" s="154">
        <v>220</v>
      </c>
      <c r="R15" s="10"/>
    </row>
    <row r="16" spans="1:18" ht="15.75" x14ac:dyDescent="0.25">
      <c r="A16" s="521">
        <v>2</v>
      </c>
      <c r="B16" s="155" t="s">
        <v>134</v>
      </c>
      <c r="C16" s="140">
        <f t="shared" ref="C16:C27" si="12">J16*0.3</f>
        <v>477</v>
      </c>
      <c r="D16" s="140">
        <f t="shared" si="1"/>
        <v>636</v>
      </c>
      <c r="E16" s="140">
        <f t="shared" si="2"/>
        <v>795</v>
      </c>
      <c r="F16" s="140">
        <f t="shared" si="3"/>
        <v>954</v>
      </c>
      <c r="G16" s="140">
        <f t="shared" si="4"/>
        <v>1113</v>
      </c>
      <c r="H16" s="140">
        <f t="shared" si="5"/>
        <v>1272</v>
      </c>
      <c r="I16" s="140">
        <f t="shared" si="6"/>
        <v>1431</v>
      </c>
      <c r="J16" s="210">
        <v>1590</v>
      </c>
      <c r="K16" s="140">
        <f t="shared" si="7"/>
        <v>1749.0000000000002</v>
      </c>
      <c r="L16" s="140">
        <f t="shared" si="8"/>
        <v>1908</v>
      </c>
      <c r="M16" s="140">
        <f t="shared" si="9"/>
        <v>2067</v>
      </c>
      <c r="N16" s="141">
        <f t="shared" si="10"/>
        <v>2226</v>
      </c>
      <c r="O16" s="141">
        <f t="shared" si="11"/>
        <v>2385</v>
      </c>
      <c r="P16" s="142">
        <v>180</v>
      </c>
      <c r="Q16" s="143">
        <v>180</v>
      </c>
      <c r="R16" s="10"/>
    </row>
    <row r="17" spans="1:18" ht="15.75" x14ac:dyDescent="0.25">
      <c r="A17" s="522"/>
      <c r="B17" s="156" t="s">
        <v>135</v>
      </c>
      <c r="C17" s="145">
        <f t="shared" si="12"/>
        <v>477</v>
      </c>
      <c r="D17" s="145">
        <f t="shared" si="1"/>
        <v>636</v>
      </c>
      <c r="E17" s="145">
        <f t="shared" si="2"/>
        <v>795</v>
      </c>
      <c r="F17" s="145">
        <f t="shared" si="3"/>
        <v>954</v>
      </c>
      <c r="G17" s="145">
        <f t="shared" si="4"/>
        <v>1113</v>
      </c>
      <c r="H17" s="145">
        <f t="shared" si="5"/>
        <v>1272</v>
      </c>
      <c r="I17" s="145">
        <f t="shared" si="6"/>
        <v>1431</v>
      </c>
      <c r="J17" s="145">
        <v>1590</v>
      </c>
      <c r="K17" s="145">
        <f t="shared" si="7"/>
        <v>1749.0000000000002</v>
      </c>
      <c r="L17" s="145">
        <f t="shared" si="8"/>
        <v>1908</v>
      </c>
      <c r="M17" s="145">
        <f t="shared" si="9"/>
        <v>2067</v>
      </c>
      <c r="N17" s="146">
        <f t="shared" si="10"/>
        <v>2226</v>
      </c>
      <c r="O17" s="146">
        <f t="shared" si="11"/>
        <v>2385</v>
      </c>
      <c r="P17" s="149">
        <v>180</v>
      </c>
      <c r="Q17" s="150">
        <v>180</v>
      </c>
      <c r="R17" s="10"/>
    </row>
    <row r="18" spans="1:18" ht="15.75" x14ac:dyDescent="0.25">
      <c r="A18" s="522"/>
      <c r="B18" s="156" t="s">
        <v>305</v>
      </c>
      <c r="C18" s="145">
        <f t="shared" si="12"/>
        <v>477</v>
      </c>
      <c r="D18" s="145">
        <f t="shared" si="1"/>
        <v>636</v>
      </c>
      <c r="E18" s="145">
        <f t="shared" si="2"/>
        <v>795</v>
      </c>
      <c r="F18" s="145">
        <f t="shared" si="3"/>
        <v>954</v>
      </c>
      <c r="G18" s="145">
        <f t="shared" si="4"/>
        <v>1113</v>
      </c>
      <c r="H18" s="145">
        <f t="shared" si="5"/>
        <v>1272</v>
      </c>
      <c r="I18" s="145">
        <f t="shared" si="6"/>
        <v>1431</v>
      </c>
      <c r="J18" s="145">
        <v>1590</v>
      </c>
      <c r="K18" s="145">
        <f t="shared" si="7"/>
        <v>1749.0000000000002</v>
      </c>
      <c r="L18" s="145">
        <f t="shared" si="8"/>
        <v>1908</v>
      </c>
      <c r="M18" s="145">
        <f t="shared" si="9"/>
        <v>2067</v>
      </c>
      <c r="N18" s="146">
        <f t="shared" si="10"/>
        <v>2226</v>
      </c>
      <c r="O18" s="146">
        <f t="shared" si="11"/>
        <v>2385</v>
      </c>
      <c r="P18" s="149">
        <v>180</v>
      </c>
      <c r="Q18" s="150">
        <v>180</v>
      </c>
      <c r="R18" s="10"/>
    </row>
    <row r="19" spans="1:18" ht="15.75" x14ac:dyDescent="0.25">
      <c r="A19" s="522"/>
      <c r="B19" s="156" t="s">
        <v>136</v>
      </c>
      <c r="C19" s="145">
        <f t="shared" si="12"/>
        <v>477</v>
      </c>
      <c r="D19" s="145">
        <f t="shared" si="1"/>
        <v>636</v>
      </c>
      <c r="E19" s="145">
        <f t="shared" si="2"/>
        <v>795</v>
      </c>
      <c r="F19" s="145">
        <f t="shared" si="3"/>
        <v>954</v>
      </c>
      <c r="G19" s="145">
        <f t="shared" si="4"/>
        <v>1113</v>
      </c>
      <c r="H19" s="145">
        <f t="shared" si="5"/>
        <v>1272</v>
      </c>
      <c r="I19" s="145">
        <f t="shared" si="6"/>
        <v>1431</v>
      </c>
      <c r="J19" s="145">
        <v>1590</v>
      </c>
      <c r="K19" s="145">
        <f t="shared" si="7"/>
        <v>1749.0000000000002</v>
      </c>
      <c r="L19" s="145">
        <f t="shared" si="8"/>
        <v>1908</v>
      </c>
      <c r="M19" s="145">
        <f t="shared" si="9"/>
        <v>2067</v>
      </c>
      <c r="N19" s="146">
        <f t="shared" si="10"/>
        <v>2226</v>
      </c>
      <c r="O19" s="146">
        <f t="shared" si="11"/>
        <v>2385</v>
      </c>
      <c r="P19" s="149">
        <v>180</v>
      </c>
      <c r="Q19" s="150">
        <v>220</v>
      </c>
      <c r="R19" s="10"/>
    </row>
    <row r="20" spans="1:18" ht="15.75" x14ac:dyDescent="0.25">
      <c r="A20" s="522"/>
      <c r="B20" s="156" t="s">
        <v>137</v>
      </c>
      <c r="C20" s="145">
        <f t="shared" si="12"/>
        <v>477</v>
      </c>
      <c r="D20" s="145">
        <f t="shared" si="1"/>
        <v>636</v>
      </c>
      <c r="E20" s="145">
        <f t="shared" si="2"/>
        <v>795</v>
      </c>
      <c r="F20" s="145">
        <f t="shared" si="3"/>
        <v>954</v>
      </c>
      <c r="G20" s="145">
        <f t="shared" si="4"/>
        <v>1113</v>
      </c>
      <c r="H20" s="145">
        <f t="shared" si="5"/>
        <v>1272</v>
      </c>
      <c r="I20" s="145">
        <f t="shared" si="6"/>
        <v>1431</v>
      </c>
      <c r="J20" s="145">
        <v>1590</v>
      </c>
      <c r="K20" s="145">
        <f t="shared" si="7"/>
        <v>1749.0000000000002</v>
      </c>
      <c r="L20" s="145">
        <f t="shared" si="8"/>
        <v>1908</v>
      </c>
      <c r="M20" s="145">
        <f t="shared" si="9"/>
        <v>2067</v>
      </c>
      <c r="N20" s="146">
        <f t="shared" si="10"/>
        <v>2226</v>
      </c>
      <c r="O20" s="146">
        <f t="shared" si="11"/>
        <v>2385</v>
      </c>
      <c r="P20" s="147">
        <v>180</v>
      </c>
      <c r="Q20" s="148">
        <v>180</v>
      </c>
      <c r="R20" s="10"/>
    </row>
    <row r="21" spans="1:18" ht="15.75" x14ac:dyDescent="0.25">
      <c r="A21" s="522"/>
      <c r="B21" s="156" t="s">
        <v>4</v>
      </c>
      <c r="C21" s="145">
        <f t="shared" si="12"/>
        <v>477</v>
      </c>
      <c r="D21" s="145">
        <f t="shared" si="1"/>
        <v>636</v>
      </c>
      <c r="E21" s="145">
        <f t="shared" si="2"/>
        <v>795</v>
      </c>
      <c r="F21" s="145">
        <f t="shared" si="3"/>
        <v>954</v>
      </c>
      <c r="G21" s="145">
        <f t="shared" si="4"/>
        <v>1113</v>
      </c>
      <c r="H21" s="145">
        <f t="shared" si="5"/>
        <v>1272</v>
      </c>
      <c r="I21" s="145">
        <f t="shared" si="6"/>
        <v>1431</v>
      </c>
      <c r="J21" s="145">
        <v>1590</v>
      </c>
      <c r="K21" s="145">
        <f t="shared" si="7"/>
        <v>1749.0000000000002</v>
      </c>
      <c r="L21" s="145">
        <f t="shared" si="8"/>
        <v>1908</v>
      </c>
      <c r="M21" s="145">
        <f t="shared" si="9"/>
        <v>2067</v>
      </c>
      <c r="N21" s="146">
        <f t="shared" si="10"/>
        <v>2226</v>
      </c>
      <c r="O21" s="146">
        <f t="shared" si="11"/>
        <v>2385</v>
      </c>
      <c r="P21" s="149">
        <v>180</v>
      </c>
      <c r="Q21" s="150">
        <v>220</v>
      </c>
      <c r="R21" s="10"/>
    </row>
    <row r="22" spans="1:18" ht="15.75" x14ac:dyDescent="0.25">
      <c r="A22" s="522"/>
      <c r="B22" s="156" t="s">
        <v>138</v>
      </c>
      <c r="C22" s="145">
        <f t="shared" si="12"/>
        <v>477</v>
      </c>
      <c r="D22" s="145">
        <f t="shared" si="1"/>
        <v>636</v>
      </c>
      <c r="E22" s="145">
        <f t="shared" si="2"/>
        <v>795</v>
      </c>
      <c r="F22" s="145">
        <f t="shared" si="3"/>
        <v>954</v>
      </c>
      <c r="G22" s="145">
        <f t="shared" si="4"/>
        <v>1113</v>
      </c>
      <c r="H22" s="145">
        <f t="shared" si="5"/>
        <v>1272</v>
      </c>
      <c r="I22" s="145">
        <f t="shared" si="6"/>
        <v>1431</v>
      </c>
      <c r="J22" s="145">
        <v>1590</v>
      </c>
      <c r="K22" s="145">
        <f t="shared" si="7"/>
        <v>1749.0000000000002</v>
      </c>
      <c r="L22" s="145">
        <f t="shared" si="8"/>
        <v>1908</v>
      </c>
      <c r="M22" s="145">
        <f t="shared" si="9"/>
        <v>2067</v>
      </c>
      <c r="N22" s="146">
        <f t="shared" si="10"/>
        <v>2226</v>
      </c>
      <c r="O22" s="146">
        <f t="shared" si="11"/>
        <v>2385</v>
      </c>
      <c r="P22" s="147">
        <v>178</v>
      </c>
      <c r="Q22" s="148">
        <v>180</v>
      </c>
      <c r="R22" s="10"/>
    </row>
    <row r="23" spans="1:18" ht="15.75" x14ac:dyDescent="0.25">
      <c r="A23" s="522"/>
      <c r="B23" s="156" t="s">
        <v>139</v>
      </c>
      <c r="C23" s="145">
        <f t="shared" si="12"/>
        <v>477</v>
      </c>
      <c r="D23" s="145">
        <f t="shared" si="1"/>
        <v>636</v>
      </c>
      <c r="E23" s="145">
        <f t="shared" si="2"/>
        <v>795</v>
      </c>
      <c r="F23" s="145">
        <f t="shared" si="3"/>
        <v>954</v>
      </c>
      <c r="G23" s="145">
        <f t="shared" si="4"/>
        <v>1113</v>
      </c>
      <c r="H23" s="145">
        <f t="shared" si="5"/>
        <v>1272</v>
      </c>
      <c r="I23" s="145">
        <f t="shared" si="6"/>
        <v>1431</v>
      </c>
      <c r="J23" s="145">
        <v>1590</v>
      </c>
      <c r="K23" s="145">
        <f t="shared" si="7"/>
        <v>1749.0000000000002</v>
      </c>
      <c r="L23" s="145">
        <f t="shared" si="8"/>
        <v>1908</v>
      </c>
      <c r="M23" s="145">
        <f t="shared" si="9"/>
        <v>2067</v>
      </c>
      <c r="N23" s="146">
        <f t="shared" si="10"/>
        <v>2226</v>
      </c>
      <c r="O23" s="146">
        <f t="shared" si="11"/>
        <v>2385</v>
      </c>
      <c r="P23" s="147">
        <v>180</v>
      </c>
      <c r="Q23" s="148">
        <v>180</v>
      </c>
      <c r="R23" s="10"/>
    </row>
    <row r="24" spans="1:18" ht="15.75" x14ac:dyDescent="0.25">
      <c r="A24" s="522"/>
      <c r="B24" s="156" t="s">
        <v>140</v>
      </c>
      <c r="C24" s="145">
        <f t="shared" si="12"/>
        <v>477</v>
      </c>
      <c r="D24" s="145">
        <f t="shared" si="1"/>
        <v>636</v>
      </c>
      <c r="E24" s="145">
        <f t="shared" si="2"/>
        <v>795</v>
      </c>
      <c r="F24" s="145">
        <f t="shared" si="3"/>
        <v>954</v>
      </c>
      <c r="G24" s="145">
        <f t="shared" si="4"/>
        <v>1113</v>
      </c>
      <c r="H24" s="145">
        <f t="shared" si="5"/>
        <v>1272</v>
      </c>
      <c r="I24" s="145">
        <f t="shared" si="6"/>
        <v>1431</v>
      </c>
      <c r="J24" s="145">
        <v>1590</v>
      </c>
      <c r="K24" s="145">
        <f t="shared" si="7"/>
        <v>1749.0000000000002</v>
      </c>
      <c r="L24" s="145">
        <f t="shared" si="8"/>
        <v>1908</v>
      </c>
      <c r="M24" s="145">
        <f t="shared" si="9"/>
        <v>2067</v>
      </c>
      <c r="N24" s="146">
        <f t="shared" si="10"/>
        <v>2226</v>
      </c>
      <c r="O24" s="146">
        <f t="shared" si="11"/>
        <v>2385</v>
      </c>
      <c r="P24" s="147">
        <v>180</v>
      </c>
      <c r="Q24" s="148">
        <v>180</v>
      </c>
      <c r="R24" s="10"/>
    </row>
    <row r="25" spans="1:18" ht="15.75" x14ac:dyDescent="0.25">
      <c r="A25" s="522"/>
      <c r="B25" s="156" t="s">
        <v>141</v>
      </c>
      <c r="C25" s="145">
        <f t="shared" si="12"/>
        <v>477</v>
      </c>
      <c r="D25" s="145">
        <f t="shared" si="1"/>
        <v>636</v>
      </c>
      <c r="E25" s="145">
        <f t="shared" si="2"/>
        <v>795</v>
      </c>
      <c r="F25" s="145">
        <f t="shared" si="3"/>
        <v>954</v>
      </c>
      <c r="G25" s="145">
        <f t="shared" si="4"/>
        <v>1113</v>
      </c>
      <c r="H25" s="145">
        <f t="shared" si="5"/>
        <v>1272</v>
      </c>
      <c r="I25" s="145">
        <f t="shared" si="6"/>
        <v>1431</v>
      </c>
      <c r="J25" s="145">
        <v>1590</v>
      </c>
      <c r="K25" s="145">
        <f t="shared" si="7"/>
        <v>1749.0000000000002</v>
      </c>
      <c r="L25" s="145">
        <f t="shared" si="8"/>
        <v>1908</v>
      </c>
      <c r="M25" s="145">
        <f t="shared" si="9"/>
        <v>2067</v>
      </c>
      <c r="N25" s="146">
        <f t="shared" si="10"/>
        <v>2226</v>
      </c>
      <c r="O25" s="146">
        <f t="shared" si="11"/>
        <v>2385</v>
      </c>
      <c r="P25" s="147">
        <v>180</v>
      </c>
      <c r="Q25" s="148">
        <v>180</v>
      </c>
      <c r="R25" s="10"/>
    </row>
    <row r="26" spans="1:18" ht="15.75" x14ac:dyDescent="0.25">
      <c r="A26" s="522"/>
      <c r="B26" s="156" t="s">
        <v>142</v>
      </c>
      <c r="C26" s="145">
        <f t="shared" si="12"/>
        <v>477</v>
      </c>
      <c r="D26" s="145">
        <f t="shared" si="1"/>
        <v>636</v>
      </c>
      <c r="E26" s="145">
        <f t="shared" si="2"/>
        <v>795</v>
      </c>
      <c r="F26" s="145">
        <f t="shared" si="3"/>
        <v>954</v>
      </c>
      <c r="G26" s="145">
        <f t="shared" si="4"/>
        <v>1113</v>
      </c>
      <c r="H26" s="145">
        <f t="shared" si="5"/>
        <v>1272</v>
      </c>
      <c r="I26" s="145">
        <f t="shared" si="6"/>
        <v>1431</v>
      </c>
      <c r="J26" s="145">
        <v>1590</v>
      </c>
      <c r="K26" s="145">
        <f t="shared" si="7"/>
        <v>1749.0000000000002</v>
      </c>
      <c r="L26" s="145">
        <f t="shared" si="8"/>
        <v>1908</v>
      </c>
      <c r="M26" s="145">
        <f t="shared" si="9"/>
        <v>2067</v>
      </c>
      <c r="N26" s="146">
        <f t="shared" si="10"/>
        <v>2226</v>
      </c>
      <c r="O26" s="146">
        <f t="shared" si="11"/>
        <v>2385</v>
      </c>
      <c r="P26" s="149">
        <v>180</v>
      </c>
      <c r="Q26" s="150">
        <v>180</v>
      </c>
      <c r="R26" s="10"/>
    </row>
    <row r="27" spans="1:18" ht="15.75" x14ac:dyDescent="0.25">
      <c r="A27" s="522"/>
      <c r="B27" s="157" t="s">
        <v>306</v>
      </c>
      <c r="C27" s="145">
        <f t="shared" si="12"/>
        <v>477</v>
      </c>
      <c r="D27" s="145">
        <f t="shared" si="1"/>
        <v>636</v>
      </c>
      <c r="E27" s="145">
        <f t="shared" si="2"/>
        <v>795</v>
      </c>
      <c r="F27" s="145">
        <f t="shared" si="3"/>
        <v>954</v>
      </c>
      <c r="G27" s="145">
        <f t="shared" si="4"/>
        <v>1113</v>
      </c>
      <c r="H27" s="145">
        <f t="shared" si="5"/>
        <v>1272</v>
      </c>
      <c r="I27" s="145">
        <f t="shared" si="6"/>
        <v>1431</v>
      </c>
      <c r="J27" s="145">
        <v>1590</v>
      </c>
      <c r="K27" s="145">
        <f t="shared" si="7"/>
        <v>1749.0000000000002</v>
      </c>
      <c r="L27" s="145">
        <f t="shared" si="8"/>
        <v>1908</v>
      </c>
      <c r="M27" s="145">
        <f t="shared" si="9"/>
        <v>2067</v>
      </c>
      <c r="N27" s="146">
        <f t="shared" si="10"/>
        <v>2226</v>
      </c>
      <c r="O27" s="146">
        <f t="shared" si="11"/>
        <v>2385</v>
      </c>
      <c r="P27" s="158">
        <v>180</v>
      </c>
      <c r="Q27" s="159">
        <v>220</v>
      </c>
      <c r="R27" s="10"/>
    </row>
    <row r="28" spans="1:18" ht="15" customHeight="1" x14ac:dyDescent="0.25">
      <c r="A28" s="522"/>
      <c r="B28" s="517" t="s">
        <v>307</v>
      </c>
      <c r="C28" s="519">
        <f>J28*0.3</f>
        <v>477</v>
      </c>
      <c r="D28" s="519">
        <f>J28*0.4</f>
        <v>636</v>
      </c>
      <c r="E28" s="519">
        <f t="shared" si="2"/>
        <v>795</v>
      </c>
      <c r="F28" s="519">
        <f t="shared" si="3"/>
        <v>954</v>
      </c>
      <c r="G28" s="519">
        <f t="shared" si="4"/>
        <v>1113</v>
      </c>
      <c r="H28" s="519">
        <f t="shared" si="5"/>
        <v>1272</v>
      </c>
      <c r="I28" s="519">
        <f t="shared" si="6"/>
        <v>1431</v>
      </c>
      <c r="J28" s="519">
        <v>1590</v>
      </c>
      <c r="K28" s="519">
        <f t="shared" si="7"/>
        <v>1749.0000000000002</v>
      </c>
      <c r="L28" s="519">
        <f t="shared" si="8"/>
        <v>1908</v>
      </c>
      <c r="M28" s="519">
        <f t="shared" si="9"/>
        <v>2067</v>
      </c>
      <c r="N28" s="519">
        <f t="shared" si="10"/>
        <v>2226</v>
      </c>
      <c r="O28" s="524">
        <f t="shared" si="11"/>
        <v>2385</v>
      </c>
      <c r="P28" s="526">
        <v>180</v>
      </c>
      <c r="Q28" s="528">
        <v>215</v>
      </c>
      <c r="R28" s="10"/>
    </row>
    <row r="29" spans="1:18" ht="15" customHeight="1" x14ac:dyDescent="0.25">
      <c r="A29" s="522"/>
      <c r="B29" s="518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5"/>
      <c r="P29" s="527"/>
      <c r="Q29" s="529"/>
      <c r="R29" s="10"/>
    </row>
    <row r="30" spans="1:18" ht="31.5" x14ac:dyDescent="0.25">
      <c r="A30" s="522"/>
      <c r="B30" s="161" t="s">
        <v>143</v>
      </c>
      <c r="C30" s="145">
        <f t="shared" ref="C30:C78" si="13">J30*0.3</f>
        <v>381.59999999999997</v>
      </c>
      <c r="D30" s="145">
        <f t="shared" ref="D30:D78" si="14">J30*0.4</f>
        <v>508.8</v>
      </c>
      <c r="E30" s="145">
        <f t="shared" si="2"/>
        <v>636</v>
      </c>
      <c r="F30" s="145">
        <f t="shared" si="3"/>
        <v>763.19999999999993</v>
      </c>
      <c r="G30" s="145">
        <f t="shared" si="4"/>
        <v>890.4</v>
      </c>
      <c r="H30" s="145">
        <f t="shared" si="5"/>
        <v>1017.6</v>
      </c>
      <c r="I30" s="145">
        <f t="shared" si="6"/>
        <v>1144.8</v>
      </c>
      <c r="J30" s="145">
        <v>1272</v>
      </c>
      <c r="K30" s="145">
        <f t="shared" si="7"/>
        <v>1399.2</v>
      </c>
      <c r="L30" s="162">
        <f t="shared" si="8"/>
        <v>1526.3999999999999</v>
      </c>
      <c r="M30" s="162">
        <f t="shared" si="9"/>
        <v>1653.6000000000001</v>
      </c>
      <c r="N30" s="163">
        <f t="shared" si="10"/>
        <v>1780.8</v>
      </c>
      <c r="O30" s="163">
        <f t="shared" si="11"/>
        <v>1908</v>
      </c>
      <c r="P30" s="147" t="s">
        <v>308</v>
      </c>
      <c r="Q30" s="148">
        <v>150</v>
      </c>
      <c r="R30" s="10"/>
    </row>
    <row r="31" spans="1:18" ht="32.25" thickBot="1" x14ac:dyDescent="0.3">
      <c r="A31" s="523"/>
      <c r="B31" s="164" t="s">
        <v>144</v>
      </c>
      <c r="C31" s="131">
        <f t="shared" si="13"/>
        <v>381.59999999999997</v>
      </c>
      <c r="D31" s="131">
        <f t="shared" si="14"/>
        <v>508.8</v>
      </c>
      <c r="E31" s="131">
        <f>J31*0.5</f>
        <v>636</v>
      </c>
      <c r="F31" s="131">
        <f>J31*0.6</f>
        <v>763.19999999999993</v>
      </c>
      <c r="G31" s="131">
        <f>J31*0.7</f>
        <v>890.4</v>
      </c>
      <c r="H31" s="131">
        <f>J31*0.8</f>
        <v>1017.6</v>
      </c>
      <c r="I31" s="131">
        <v>1170</v>
      </c>
      <c r="J31" s="131">
        <v>1272</v>
      </c>
      <c r="K31" s="131">
        <f t="shared" si="7"/>
        <v>1399.2</v>
      </c>
      <c r="L31" s="131">
        <f t="shared" si="8"/>
        <v>1526.3999999999999</v>
      </c>
      <c r="M31" s="131">
        <f t="shared" si="9"/>
        <v>1653.6000000000001</v>
      </c>
      <c r="N31" s="132">
        <f t="shared" si="10"/>
        <v>1780.8</v>
      </c>
      <c r="O31" s="132">
        <f t="shared" si="11"/>
        <v>1908</v>
      </c>
      <c r="P31" s="165" t="s">
        <v>308</v>
      </c>
      <c r="Q31" s="166">
        <v>150</v>
      </c>
      <c r="R31" s="10"/>
    </row>
    <row r="32" spans="1:18" ht="15.75" x14ac:dyDescent="0.25">
      <c r="A32" s="538">
        <v>3</v>
      </c>
      <c r="B32" s="155" t="s">
        <v>5</v>
      </c>
      <c r="C32" s="140">
        <f t="shared" si="13"/>
        <v>569.4</v>
      </c>
      <c r="D32" s="140">
        <f t="shared" si="14"/>
        <v>759.2</v>
      </c>
      <c r="E32" s="140">
        <f t="shared" si="2"/>
        <v>949</v>
      </c>
      <c r="F32" s="140">
        <f t="shared" si="3"/>
        <v>1138.8</v>
      </c>
      <c r="G32" s="140">
        <f t="shared" si="4"/>
        <v>1328.6</v>
      </c>
      <c r="H32" s="140">
        <f t="shared" si="5"/>
        <v>1518.4</v>
      </c>
      <c r="I32" s="140">
        <f t="shared" si="6"/>
        <v>1708.2</v>
      </c>
      <c r="J32" s="210">
        <v>1898</v>
      </c>
      <c r="K32" s="140">
        <f t="shared" si="7"/>
        <v>2087.8000000000002</v>
      </c>
      <c r="L32" s="140">
        <f t="shared" si="8"/>
        <v>2277.6</v>
      </c>
      <c r="M32" s="140">
        <f t="shared" si="9"/>
        <v>2467.4</v>
      </c>
      <c r="N32" s="141">
        <f t="shared" si="10"/>
        <v>2657.2</v>
      </c>
      <c r="O32" s="141">
        <f t="shared" si="11"/>
        <v>2847</v>
      </c>
      <c r="P32" s="167">
        <v>180</v>
      </c>
      <c r="Q32" s="168">
        <v>180</v>
      </c>
      <c r="R32" s="10"/>
    </row>
    <row r="33" spans="1:18" ht="31.5" x14ac:dyDescent="0.25">
      <c r="A33" s="539"/>
      <c r="B33" s="156" t="s">
        <v>309</v>
      </c>
      <c r="C33" s="145">
        <f t="shared" si="13"/>
        <v>569.4</v>
      </c>
      <c r="D33" s="145">
        <f t="shared" si="14"/>
        <v>759.2</v>
      </c>
      <c r="E33" s="145">
        <f t="shared" si="2"/>
        <v>949</v>
      </c>
      <c r="F33" s="145">
        <f t="shared" si="3"/>
        <v>1138.8</v>
      </c>
      <c r="G33" s="145">
        <f t="shared" si="4"/>
        <v>1328.6</v>
      </c>
      <c r="H33" s="145">
        <f t="shared" si="5"/>
        <v>1518.4</v>
      </c>
      <c r="I33" s="145">
        <f t="shared" si="6"/>
        <v>1708.2</v>
      </c>
      <c r="J33" s="382">
        <v>1898</v>
      </c>
      <c r="K33" s="145">
        <f t="shared" si="7"/>
        <v>2087.8000000000002</v>
      </c>
      <c r="L33" s="145">
        <f t="shared" si="8"/>
        <v>2277.6</v>
      </c>
      <c r="M33" s="145">
        <f t="shared" si="9"/>
        <v>2467.4</v>
      </c>
      <c r="N33" s="146">
        <f t="shared" si="10"/>
        <v>2657.2</v>
      </c>
      <c r="O33" s="146">
        <f t="shared" si="11"/>
        <v>2847</v>
      </c>
      <c r="P33" s="169">
        <v>190</v>
      </c>
      <c r="Q33" s="148">
        <v>190</v>
      </c>
      <c r="R33" s="10"/>
    </row>
    <row r="34" spans="1:18" ht="30.75" x14ac:dyDescent="0.25">
      <c r="A34" s="539"/>
      <c r="B34" s="156" t="s">
        <v>310</v>
      </c>
      <c r="C34" s="145">
        <f t="shared" si="13"/>
        <v>569.4</v>
      </c>
      <c r="D34" s="145">
        <f t="shared" si="14"/>
        <v>759.2</v>
      </c>
      <c r="E34" s="145">
        <f t="shared" si="2"/>
        <v>949</v>
      </c>
      <c r="F34" s="145">
        <f t="shared" si="3"/>
        <v>1138.8</v>
      </c>
      <c r="G34" s="145">
        <f t="shared" si="4"/>
        <v>1328.6</v>
      </c>
      <c r="H34" s="145">
        <f t="shared" si="5"/>
        <v>1518.4</v>
      </c>
      <c r="I34" s="145">
        <f t="shared" si="6"/>
        <v>1708.2</v>
      </c>
      <c r="J34" s="382">
        <v>1898</v>
      </c>
      <c r="K34" s="145">
        <f t="shared" si="7"/>
        <v>2087.8000000000002</v>
      </c>
      <c r="L34" s="145">
        <f t="shared" si="8"/>
        <v>2277.6</v>
      </c>
      <c r="M34" s="145">
        <f t="shared" si="9"/>
        <v>2467.4</v>
      </c>
      <c r="N34" s="146">
        <f t="shared" si="10"/>
        <v>2657.2</v>
      </c>
      <c r="O34" s="146">
        <f t="shared" si="11"/>
        <v>2847</v>
      </c>
      <c r="P34" s="149">
        <v>150</v>
      </c>
      <c r="Q34" s="150" t="s">
        <v>308</v>
      </c>
      <c r="R34" s="10"/>
    </row>
    <row r="35" spans="1:18" ht="15.75" x14ac:dyDescent="0.25">
      <c r="A35" s="539"/>
      <c r="B35" s="156" t="s">
        <v>311</v>
      </c>
      <c r="C35" s="145">
        <f t="shared" si="13"/>
        <v>569.4</v>
      </c>
      <c r="D35" s="145">
        <f t="shared" si="14"/>
        <v>759.2</v>
      </c>
      <c r="E35" s="145">
        <f t="shared" si="2"/>
        <v>949</v>
      </c>
      <c r="F35" s="145">
        <f t="shared" si="3"/>
        <v>1138.8</v>
      </c>
      <c r="G35" s="145">
        <f t="shared" si="4"/>
        <v>1328.6</v>
      </c>
      <c r="H35" s="145">
        <f t="shared" si="5"/>
        <v>1518.4</v>
      </c>
      <c r="I35" s="145">
        <f t="shared" si="6"/>
        <v>1708.2</v>
      </c>
      <c r="J35" s="382">
        <v>1898</v>
      </c>
      <c r="K35" s="145">
        <f t="shared" si="7"/>
        <v>2087.8000000000002</v>
      </c>
      <c r="L35" s="145">
        <f t="shared" si="8"/>
        <v>2277.6</v>
      </c>
      <c r="M35" s="145">
        <f t="shared" si="9"/>
        <v>2467.4</v>
      </c>
      <c r="N35" s="146">
        <f t="shared" si="10"/>
        <v>2657.2</v>
      </c>
      <c r="O35" s="146">
        <f t="shared" si="11"/>
        <v>2847</v>
      </c>
      <c r="P35" s="149">
        <v>180</v>
      </c>
      <c r="Q35" s="150">
        <v>180</v>
      </c>
      <c r="R35" s="10"/>
    </row>
    <row r="36" spans="1:18" ht="31.5" x14ac:dyDescent="0.25">
      <c r="A36" s="539"/>
      <c r="B36" s="156" t="s">
        <v>312</v>
      </c>
      <c r="C36" s="145">
        <f t="shared" si="13"/>
        <v>455.4</v>
      </c>
      <c r="D36" s="145">
        <f t="shared" si="14"/>
        <v>607.20000000000005</v>
      </c>
      <c r="E36" s="145">
        <f t="shared" si="2"/>
        <v>759</v>
      </c>
      <c r="F36" s="145">
        <f t="shared" si="3"/>
        <v>910.8</v>
      </c>
      <c r="G36" s="145">
        <f t="shared" si="4"/>
        <v>1062.5999999999999</v>
      </c>
      <c r="H36" s="145">
        <f t="shared" si="5"/>
        <v>1214.4000000000001</v>
      </c>
      <c r="I36" s="145">
        <f t="shared" si="6"/>
        <v>1366.2</v>
      </c>
      <c r="J36" s="145">
        <v>1518</v>
      </c>
      <c r="K36" s="145">
        <f t="shared" si="7"/>
        <v>1669.8000000000002</v>
      </c>
      <c r="L36" s="145">
        <f t="shared" si="8"/>
        <v>1821.6</v>
      </c>
      <c r="M36" s="145">
        <f t="shared" si="9"/>
        <v>1973.4</v>
      </c>
      <c r="N36" s="146">
        <f t="shared" si="10"/>
        <v>2125.1999999999998</v>
      </c>
      <c r="O36" s="146">
        <f t="shared" si="11"/>
        <v>2277</v>
      </c>
      <c r="P36" s="169" t="s">
        <v>308</v>
      </c>
      <c r="Q36" s="148">
        <v>220</v>
      </c>
      <c r="R36" s="10"/>
    </row>
    <row r="37" spans="1:18" ht="31.5" x14ac:dyDescent="0.25">
      <c r="A37" s="539"/>
      <c r="B37" s="156" t="s">
        <v>313</v>
      </c>
      <c r="C37" s="145">
        <f t="shared" si="13"/>
        <v>455.4</v>
      </c>
      <c r="D37" s="145">
        <f t="shared" si="14"/>
        <v>607.20000000000005</v>
      </c>
      <c r="E37" s="145">
        <f t="shared" si="2"/>
        <v>759</v>
      </c>
      <c r="F37" s="145">
        <f t="shared" si="3"/>
        <v>910.8</v>
      </c>
      <c r="G37" s="145">
        <f t="shared" si="4"/>
        <v>1062.5999999999999</v>
      </c>
      <c r="H37" s="145">
        <f t="shared" si="5"/>
        <v>1214.4000000000001</v>
      </c>
      <c r="I37" s="145">
        <f t="shared" si="6"/>
        <v>1366.2</v>
      </c>
      <c r="J37" s="145">
        <v>1518</v>
      </c>
      <c r="K37" s="145">
        <f t="shared" si="7"/>
        <v>1669.8000000000002</v>
      </c>
      <c r="L37" s="145">
        <f t="shared" si="8"/>
        <v>1821.6</v>
      </c>
      <c r="M37" s="145">
        <f t="shared" si="9"/>
        <v>1973.4</v>
      </c>
      <c r="N37" s="146">
        <f t="shared" si="10"/>
        <v>2125.1999999999998</v>
      </c>
      <c r="O37" s="146">
        <f t="shared" si="11"/>
        <v>2277</v>
      </c>
      <c r="P37" s="169" t="s">
        <v>308</v>
      </c>
      <c r="Q37" s="148">
        <v>220</v>
      </c>
      <c r="R37" s="10"/>
    </row>
    <row r="38" spans="1:18" ht="31.5" x14ac:dyDescent="0.25">
      <c r="A38" s="539"/>
      <c r="B38" s="156" t="s">
        <v>314</v>
      </c>
      <c r="C38" s="145">
        <f t="shared" si="13"/>
        <v>569.4</v>
      </c>
      <c r="D38" s="145">
        <f t="shared" si="14"/>
        <v>759.2</v>
      </c>
      <c r="E38" s="145">
        <f t="shared" si="2"/>
        <v>949</v>
      </c>
      <c r="F38" s="145">
        <f t="shared" si="3"/>
        <v>1138.8</v>
      </c>
      <c r="G38" s="145">
        <f t="shared" si="4"/>
        <v>1328.6</v>
      </c>
      <c r="H38" s="145">
        <f t="shared" si="5"/>
        <v>1518.4</v>
      </c>
      <c r="I38" s="145">
        <f t="shared" si="6"/>
        <v>1708.2</v>
      </c>
      <c r="J38" s="145">
        <v>1898</v>
      </c>
      <c r="K38" s="145">
        <f t="shared" si="7"/>
        <v>2087.8000000000002</v>
      </c>
      <c r="L38" s="145">
        <f t="shared" si="8"/>
        <v>2277.6</v>
      </c>
      <c r="M38" s="145">
        <f t="shared" si="9"/>
        <v>2467.4</v>
      </c>
      <c r="N38" s="146">
        <f t="shared" si="10"/>
        <v>2657.2</v>
      </c>
      <c r="O38" s="146">
        <f t="shared" si="11"/>
        <v>2847</v>
      </c>
      <c r="P38" s="169">
        <v>190</v>
      </c>
      <c r="Q38" s="148" t="s">
        <v>308</v>
      </c>
      <c r="R38" s="10"/>
    </row>
    <row r="39" spans="1:18" ht="15.75" x14ac:dyDescent="0.25">
      <c r="A39" s="539"/>
      <c r="B39" s="156" t="s">
        <v>315</v>
      </c>
      <c r="C39" s="145">
        <f t="shared" si="13"/>
        <v>569.4</v>
      </c>
      <c r="D39" s="145">
        <f t="shared" si="14"/>
        <v>759.2</v>
      </c>
      <c r="E39" s="145">
        <f t="shared" si="2"/>
        <v>949</v>
      </c>
      <c r="F39" s="145">
        <f t="shared" si="3"/>
        <v>1138.8</v>
      </c>
      <c r="G39" s="145">
        <f t="shared" si="4"/>
        <v>1328.6</v>
      </c>
      <c r="H39" s="145">
        <f t="shared" si="5"/>
        <v>1518.4</v>
      </c>
      <c r="I39" s="145">
        <f t="shared" si="6"/>
        <v>1708.2</v>
      </c>
      <c r="J39" s="383">
        <v>1898</v>
      </c>
      <c r="K39" s="145">
        <f t="shared" si="7"/>
        <v>2087.8000000000002</v>
      </c>
      <c r="L39" s="145">
        <f t="shared" si="8"/>
        <v>2277.6</v>
      </c>
      <c r="M39" s="145">
        <f t="shared" si="9"/>
        <v>2467.4</v>
      </c>
      <c r="N39" s="146">
        <f t="shared" si="10"/>
        <v>2657.2</v>
      </c>
      <c r="O39" s="146">
        <f t="shared" si="11"/>
        <v>2847</v>
      </c>
      <c r="P39" s="169">
        <v>190</v>
      </c>
      <c r="Q39" s="148">
        <v>220</v>
      </c>
      <c r="R39" s="10"/>
    </row>
    <row r="40" spans="1:18" ht="15.75" x14ac:dyDescent="0.25">
      <c r="A40" s="539"/>
      <c r="B40" s="156" t="s">
        <v>316</v>
      </c>
      <c r="C40" s="145">
        <f t="shared" si="13"/>
        <v>569.4</v>
      </c>
      <c r="D40" s="145">
        <f t="shared" si="14"/>
        <v>759.2</v>
      </c>
      <c r="E40" s="145">
        <f t="shared" si="2"/>
        <v>949</v>
      </c>
      <c r="F40" s="145">
        <f t="shared" si="3"/>
        <v>1138.8</v>
      </c>
      <c r="G40" s="145">
        <f t="shared" si="4"/>
        <v>1328.6</v>
      </c>
      <c r="H40" s="145">
        <f t="shared" si="5"/>
        <v>1518.4</v>
      </c>
      <c r="I40" s="145">
        <f t="shared" si="6"/>
        <v>1708.2</v>
      </c>
      <c r="J40" s="383">
        <v>1898</v>
      </c>
      <c r="K40" s="145">
        <f t="shared" si="7"/>
        <v>2087.8000000000002</v>
      </c>
      <c r="L40" s="145">
        <f t="shared" si="8"/>
        <v>2277.6</v>
      </c>
      <c r="M40" s="145">
        <f t="shared" si="9"/>
        <v>2467.4</v>
      </c>
      <c r="N40" s="146">
        <f t="shared" si="10"/>
        <v>2657.2</v>
      </c>
      <c r="O40" s="146">
        <f t="shared" si="11"/>
        <v>2847</v>
      </c>
      <c r="P40" s="149">
        <v>170</v>
      </c>
      <c r="Q40" s="150">
        <v>180</v>
      </c>
      <c r="R40" s="10"/>
    </row>
    <row r="41" spans="1:18" ht="31.5" x14ac:dyDescent="0.25">
      <c r="A41" s="539"/>
      <c r="B41" s="156" t="s">
        <v>317</v>
      </c>
      <c r="C41" s="145">
        <f t="shared" si="13"/>
        <v>569.4</v>
      </c>
      <c r="D41" s="145">
        <f t="shared" si="14"/>
        <v>759.2</v>
      </c>
      <c r="E41" s="145">
        <f t="shared" si="2"/>
        <v>949</v>
      </c>
      <c r="F41" s="145">
        <f t="shared" si="3"/>
        <v>1138.8</v>
      </c>
      <c r="G41" s="145">
        <f t="shared" si="4"/>
        <v>1328.6</v>
      </c>
      <c r="H41" s="145">
        <f t="shared" si="5"/>
        <v>1518.4</v>
      </c>
      <c r="I41" s="145">
        <f t="shared" si="6"/>
        <v>1708.2</v>
      </c>
      <c r="J41" s="383">
        <v>1898</v>
      </c>
      <c r="K41" s="145">
        <f t="shared" si="7"/>
        <v>2087.8000000000002</v>
      </c>
      <c r="L41" s="145">
        <f t="shared" si="8"/>
        <v>2277.6</v>
      </c>
      <c r="M41" s="145">
        <f t="shared" si="9"/>
        <v>2467.4</v>
      </c>
      <c r="N41" s="146">
        <f t="shared" si="10"/>
        <v>2657.2</v>
      </c>
      <c r="O41" s="146">
        <f t="shared" si="11"/>
        <v>2847</v>
      </c>
      <c r="P41" s="169">
        <v>180</v>
      </c>
      <c r="Q41" s="170" t="s">
        <v>308</v>
      </c>
      <c r="R41" s="10"/>
    </row>
    <row r="42" spans="1:18" ht="16.5" thickBot="1" x14ac:dyDescent="0.3">
      <c r="A42" s="539"/>
      <c r="B42" s="164" t="s">
        <v>145</v>
      </c>
      <c r="C42" s="131">
        <f t="shared" si="13"/>
        <v>569.4</v>
      </c>
      <c r="D42" s="131">
        <f t="shared" si="14"/>
        <v>759.2</v>
      </c>
      <c r="E42" s="131">
        <f t="shared" si="2"/>
        <v>949</v>
      </c>
      <c r="F42" s="131">
        <f t="shared" si="3"/>
        <v>1138.8</v>
      </c>
      <c r="G42" s="131">
        <f t="shared" si="4"/>
        <v>1328.6</v>
      </c>
      <c r="H42" s="131">
        <f t="shared" si="5"/>
        <v>1518.4</v>
      </c>
      <c r="I42" s="132">
        <f t="shared" si="6"/>
        <v>1708.2</v>
      </c>
      <c r="J42" s="383">
        <v>1898</v>
      </c>
      <c r="K42" s="215">
        <f t="shared" si="7"/>
        <v>2087.8000000000002</v>
      </c>
      <c r="L42" s="131">
        <f t="shared" si="8"/>
        <v>2277.6</v>
      </c>
      <c r="M42" s="131">
        <f t="shared" si="9"/>
        <v>2467.4</v>
      </c>
      <c r="N42" s="132">
        <f t="shared" si="10"/>
        <v>2657.2</v>
      </c>
      <c r="O42" s="132">
        <f t="shared" si="11"/>
        <v>2847</v>
      </c>
      <c r="P42" s="165">
        <v>180</v>
      </c>
      <c r="Q42" s="166">
        <v>180</v>
      </c>
      <c r="R42" s="10"/>
    </row>
    <row r="43" spans="1:18" s="475" customFormat="1" ht="16.5" thickBot="1" x14ac:dyDescent="0.3">
      <c r="A43" s="539"/>
      <c r="B43" s="486" t="s">
        <v>481</v>
      </c>
      <c r="C43" s="482">
        <f t="shared" ref="C43:C65" si="15">J43*0.3</f>
        <v>569.4</v>
      </c>
      <c r="D43" s="482">
        <f t="shared" ref="D43:D65" si="16">J43*0.4</f>
        <v>759.2</v>
      </c>
      <c r="E43" s="482">
        <f t="shared" ref="E43:E65" si="17">J43*0.5</f>
        <v>949</v>
      </c>
      <c r="F43" s="482">
        <f t="shared" ref="F43:F65" si="18">J43*0.6</f>
        <v>1138.8</v>
      </c>
      <c r="G43" s="482">
        <f t="shared" ref="G43:G65" si="19">J43*0.7</f>
        <v>1328.6</v>
      </c>
      <c r="H43" s="482">
        <f t="shared" ref="H43:H65" si="20">J43*0.8</f>
        <v>1518.4</v>
      </c>
      <c r="I43" s="132">
        <f t="shared" ref="I43:I65" si="21">J43*0.9</f>
        <v>1708.2</v>
      </c>
      <c r="J43" s="478">
        <v>1898</v>
      </c>
      <c r="K43" s="215">
        <f t="shared" ref="K43:K65" si="22">J43*1.1</f>
        <v>2087.8000000000002</v>
      </c>
      <c r="L43" s="482">
        <f t="shared" ref="L43:L65" si="23">J43*1.2</f>
        <v>2277.6</v>
      </c>
      <c r="M43" s="482">
        <f t="shared" ref="M43:M65" si="24">J43*1.3</f>
        <v>2467.4</v>
      </c>
      <c r="N43" s="132">
        <f t="shared" ref="N43:N65" si="25">J43*1.4</f>
        <v>2657.2</v>
      </c>
      <c r="O43" s="132">
        <f t="shared" ref="O43:O65" si="26">J43*1.5</f>
        <v>2847</v>
      </c>
      <c r="P43" s="165">
        <v>180</v>
      </c>
      <c r="Q43" s="166">
        <v>180</v>
      </c>
      <c r="R43" s="10"/>
    </row>
    <row r="44" spans="1:18" s="475" customFormat="1" ht="16.5" thickBot="1" x14ac:dyDescent="0.3">
      <c r="A44" s="539"/>
      <c r="B44" s="486" t="s">
        <v>482</v>
      </c>
      <c r="C44" s="482">
        <f t="shared" si="15"/>
        <v>569.4</v>
      </c>
      <c r="D44" s="482">
        <f t="shared" si="16"/>
        <v>759.2</v>
      </c>
      <c r="E44" s="482">
        <f t="shared" si="17"/>
        <v>949</v>
      </c>
      <c r="F44" s="482">
        <f t="shared" si="18"/>
        <v>1138.8</v>
      </c>
      <c r="G44" s="482">
        <f t="shared" si="19"/>
        <v>1328.6</v>
      </c>
      <c r="H44" s="482">
        <f t="shared" si="20"/>
        <v>1518.4</v>
      </c>
      <c r="I44" s="132">
        <f t="shared" si="21"/>
        <v>1708.2</v>
      </c>
      <c r="J44" s="478">
        <v>1898</v>
      </c>
      <c r="K44" s="215">
        <f t="shared" si="22"/>
        <v>2087.8000000000002</v>
      </c>
      <c r="L44" s="482">
        <f t="shared" si="23"/>
        <v>2277.6</v>
      </c>
      <c r="M44" s="482">
        <f t="shared" si="24"/>
        <v>2467.4</v>
      </c>
      <c r="N44" s="132">
        <f t="shared" si="25"/>
        <v>2657.2</v>
      </c>
      <c r="O44" s="132">
        <f t="shared" si="26"/>
        <v>2847</v>
      </c>
      <c r="P44" s="165">
        <v>180</v>
      </c>
      <c r="Q44" s="166">
        <v>180</v>
      </c>
      <c r="R44" s="10"/>
    </row>
    <row r="45" spans="1:18" s="475" customFormat="1" ht="16.5" thickBot="1" x14ac:dyDescent="0.3">
      <c r="A45" s="539"/>
      <c r="B45" s="486" t="s">
        <v>483</v>
      </c>
      <c r="C45" s="482">
        <f t="shared" si="15"/>
        <v>569.4</v>
      </c>
      <c r="D45" s="482">
        <f t="shared" si="16"/>
        <v>759.2</v>
      </c>
      <c r="E45" s="482">
        <f t="shared" si="17"/>
        <v>949</v>
      </c>
      <c r="F45" s="482">
        <f t="shared" si="18"/>
        <v>1138.8</v>
      </c>
      <c r="G45" s="482">
        <f t="shared" si="19"/>
        <v>1328.6</v>
      </c>
      <c r="H45" s="482">
        <f t="shared" si="20"/>
        <v>1518.4</v>
      </c>
      <c r="I45" s="132">
        <f t="shared" si="21"/>
        <v>1708.2</v>
      </c>
      <c r="J45" s="478">
        <v>1898</v>
      </c>
      <c r="K45" s="215">
        <f t="shared" si="22"/>
        <v>2087.8000000000002</v>
      </c>
      <c r="L45" s="482">
        <f t="shared" si="23"/>
        <v>2277.6</v>
      </c>
      <c r="M45" s="482">
        <f t="shared" si="24"/>
        <v>2467.4</v>
      </c>
      <c r="N45" s="132">
        <f t="shared" si="25"/>
        <v>2657.2</v>
      </c>
      <c r="O45" s="132">
        <f t="shared" si="26"/>
        <v>2847</v>
      </c>
      <c r="P45" s="165">
        <v>180</v>
      </c>
      <c r="Q45" s="166">
        <v>180</v>
      </c>
      <c r="R45" s="10"/>
    </row>
    <row r="46" spans="1:18" s="475" customFormat="1" ht="16.5" thickBot="1" x14ac:dyDescent="0.3">
      <c r="A46" s="539"/>
      <c r="B46" s="486" t="s">
        <v>484</v>
      </c>
      <c r="C46" s="482">
        <f t="shared" si="15"/>
        <v>569.4</v>
      </c>
      <c r="D46" s="482">
        <f t="shared" si="16"/>
        <v>759.2</v>
      </c>
      <c r="E46" s="482">
        <f t="shared" si="17"/>
        <v>949</v>
      </c>
      <c r="F46" s="482">
        <f t="shared" si="18"/>
        <v>1138.8</v>
      </c>
      <c r="G46" s="482">
        <f t="shared" si="19"/>
        <v>1328.6</v>
      </c>
      <c r="H46" s="482">
        <f t="shared" si="20"/>
        <v>1518.4</v>
      </c>
      <c r="I46" s="132">
        <f t="shared" si="21"/>
        <v>1708.2</v>
      </c>
      <c r="J46" s="478">
        <v>1898</v>
      </c>
      <c r="K46" s="215">
        <f t="shared" si="22"/>
        <v>2087.8000000000002</v>
      </c>
      <c r="L46" s="482">
        <f t="shared" si="23"/>
        <v>2277.6</v>
      </c>
      <c r="M46" s="482">
        <f t="shared" si="24"/>
        <v>2467.4</v>
      </c>
      <c r="N46" s="132">
        <f t="shared" si="25"/>
        <v>2657.2</v>
      </c>
      <c r="O46" s="132">
        <f t="shared" si="26"/>
        <v>2847</v>
      </c>
      <c r="P46" s="165">
        <v>180</v>
      </c>
      <c r="Q46" s="166">
        <v>180</v>
      </c>
      <c r="R46" s="10"/>
    </row>
    <row r="47" spans="1:18" s="475" customFormat="1" ht="16.5" thickBot="1" x14ac:dyDescent="0.3">
      <c r="A47" s="539"/>
      <c r="B47" s="486" t="s">
        <v>485</v>
      </c>
      <c r="C47" s="482">
        <f t="shared" si="15"/>
        <v>569.4</v>
      </c>
      <c r="D47" s="482">
        <f t="shared" si="16"/>
        <v>759.2</v>
      </c>
      <c r="E47" s="482">
        <f t="shared" si="17"/>
        <v>949</v>
      </c>
      <c r="F47" s="482">
        <f t="shared" si="18"/>
        <v>1138.8</v>
      </c>
      <c r="G47" s="482">
        <f t="shared" si="19"/>
        <v>1328.6</v>
      </c>
      <c r="H47" s="482">
        <f t="shared" si="20"/>
        <v>1518.4</v>
      </c>
      <c r="I47" s="132">
        <f t="shared" si="21"/>
        <v>1708.2</v>
      </c>
      <c r="J47" s="478">
        <v>1898</v>
      </c>
      <c r="K47" s="215">
        <f t="shared" si="22"/>
        <v>2087.8000000000002</v>
      </c>
      <c r="L47" s="482">
        <f t="shared" si="23"/>
        <v>2277.6</v>
      </c>
      <c r="M47" s="482">
        <f t="shared" si="24"/>
        <v>2467.4</v>
      </c>
      <c r="N47" s="132">
        <f t="shared" si="25"/>
        <v>2657.2</v>
      </c>
      <c r="O47" s="132">
        <f t="shared" si="26"/>
        <v>2847</v>
      </c>
      <c r="P47" s="165">
        <v>180</v>
      </c>
      <c r="Q47" s="166">
        <v>180</v>
      </c>
      <c r="R47" s="10"/>
    </row>
    <row r="48" spans="1:18" s="475" customFormat="1" ht="16.5" thickBot="1" x14ac:dyDescent="0.3">
      <c r="A48" s="539"/>
      <c r="B48" s="486" t="s">
        <v>486</v>
      </c>
      <c r="C48" s="482">
        <f t="shared" si="15"/>
        <v>569.4</v>
      </c>
      <c r="D48" s="482">
        <f t="shared" si="16"/>
        <v>759.2</v>
      </c>
      <c r="E48" s="482">
        <f t="shared" si="17"/>
        <v>949</v>
      </c>
      <c r="F48" s="482">
        <f t="shared" si="18"/>
        <v>1138.8</v>
      </c>
      <c r="G48" s="482">
        <f t="shared" si="19"/>
        <v>1328.6</v>
      </c>
      <c r="H48" s="482">
        <f t="shared" si="20"/>
        <v>1518.4</v>
      </c>
      <c r="I48" s="132">
        <f t="shared" si="21"/>
        <v>1708.2</v>
      </c>
      <c r="J48" s="478">
        <v>1898</v>
      </c>
      <c r="K48" s="215">
        <f t="shared" si="22"/>
        <v>2087.8000000000002</v>
      </c>
      <c r="L48" s="482">
        <f t="shared" si="23"/>
        <v>2277.6</v>
      </c>
      <c r="M48" s="482">
        <f t="shared" si="24"/>
        <v>2467.4</v>
      </c>
      <c r="N48" s="132">
        <f t="shared" si="25"/>
        <v>2657.2</v>
      </c>
      <c r="O48" s="132">
        <f t="shared" si="26"/>
        <v>2847</v>
      </c>
      <c r="P48" s="165">
        <v>180</v>
      </c>
      <c r="Q48" s="166">
        <v>180</v>
      </c>
      <c r="R48" s="10"/>
    </row>
    <row r="49" spans="1:18" s="475" customFormat="1" ht="16.5" thickBot="1" x14ac:dyDescent="0.3">
      <c r="A49" s="539"/>
      <c r="B49" s="486" t="s">
        <v>487</v>
      </c>
      <c r="C49" s="482">
        <f t="shared" si="15"/>
        <v>569.4</v>
      </c>
      <c r="D49" s="482">
        <f t="shared" si="16"/>
        <v>759.2</v>
      </c>
      <c r="E49" s="482">
        <f t="shared" si="17"/>
        <v>949</v>
      </c>
      <c r="F49" s="482">
        <f t="shared" si="18"/>
        <v>1138.8</v>
      </c>
      <c r="G49" s="482">
        <f t="shared" si="19"/>
        <v>1328.6</v>
      </c>
      <c r="H49" s="482">
        <f t="shared" si="20"/>
        <v>1518.4</v>
      </c>
      <c r="I49" s="132">
        <f t="shared" si="21"/>
        <v>1708.2</v>
      </c>
      <c r="J49" s="478">
        <v>1898</v>
      </c>
      <c r="K49" s="215">
        <f t="shared" si="22"/>
        <v>2087.8000000000002</v>
      </c>
      <c r="L49" s="482">
        <f t="shared" si="23"/>
        <v>2277.6</v>
      </c>
      <c r="M49" s="482">
        <f t="shared" si="24"/>
        <v>2467.4</v>
      </c>
      <c r="N49" s="132">
        <f t="shared" si="25"/>
        <v>2657.2</v>
      </c>
      <c r="O49" s="132">
        <f t="shared" si="26"/>
        <v>2847</v>
      </c>
      <c r="P49" s="165">
        <v>180</v>
      </c>
      <c r="Q49" s="166">
        <v>180</v>
      </c>
      <c r="R49" s="10"/>
    </row>
    <row r="50" spans="1:18" s="475" customFormat="1" ht="16.5" thickBot="1" x14ac:dyDescent="0.3">
      <c r="A50" s="539"/>
      <c r="B50" s="486" t="s">
        <v>488</v>
      </c>
      <c r="C50" s="482">
        <f t="shared" si="15"/>
        <v>569.4</v>
      </c>
      <c r="D50" s="482">
        <f t="shared" si="16"/>
        <v>759.2</v>
      </c>
      <c r="E50" s="482">
        <f t="shared" si="17"/>
        <v>949</v>
      </c>
      <c r="F50" s="482">
        <f t="shared" si="18"/>
        <v>1138.8</v>
      </c>
      <c r="G50" s="482">
        <f t="shared" si="19"/>
        <v>1328.6</v>
      </c>
      <c r="H50" s="482">
        <f t="shared" si="20"/>
        <v>1518.4</v>
      </c>
      <c r="I50" s="132">
        <f t="shared" si="21"/>
        <v>1708.2</v>
      </c>
      <c r="J50" s="478">
        <v>1898</v>
      </c>
      <c r="K50" s="215">
        <f t="shared" si="22"/>
        <v>2087.8000000000002</v>
      </c>
      <c r="L50" s="482">
        <f t="shared" si="23"/>
        <v>2277.6</v>
      </c>
      <c r="M50" s="482">
        <f t="shared" si="24"/>
        <v>2467.4</v>
      </c>
      <c r="N50" s="132">
        <f t="shared" si="25"/>
        <v>2657.2</v>
      </c>
      <c r="O50" s="132">
        <f t="shared" si="26"/>
        <v>2847</v>
      </c>
      <c r="P50" s="165">
        <v>180</v>
      </c>
      <c r="Q50" s="166">
        <v>180</v>
      </c>
      <c r="R50" s="10"/>
    </row>
    <row r="51" spans="1:18" s="475" customFormat="1" ht="16.5" thickBot="1" x14ac:dyDescent="0.3">
      <c r="A51" s="539"/>
      <c r="B51" s="486" t="s">
        <v>489</v>
      </c>
      <c r="C51" s="482">
        <f t="shared" si="15"/>
        <v>569.4</v>
      </c>
      <c r="D51" s="482">
        <f t="shared" si="16"/>
        <v>759.2</v>
      </c>
      <c r="E51" s="482">
        <f t="shared" si="17"/>
        <v>949</v>
      </c>
      <c r="F51" s="482">
        <f t="shared" si="18"/>
        <v>1138.8</v>
      </c>
      <c r="G51" s="482">
        <f t="shared" si="19"/>
        <v>1328.6</v>
      </c>
      <c r="H51" s="482">
        <f t="shared" si="20"/>
        <v>1518.4</v>
      </c>
      <c r="I51" s="132">
        <f t="shared" si="21"/>
        <v>1708.2</v>
      </c>
      <c r="J51" s="478">
        <v>1898</v>
      </c>
      <c r="K51" s="215">
        <f t="shared" si="22"/>
        <v>2087.8000000000002</v>
      </c>
      <c r="L51" s="482">
        <f t="shared" si="23"/>
        <v>2277.6</v>
      </c>
      <c r="M51" s="482">
        <f t="shared" si="24"/>
        <v>2467.4</v>
      </c>
      <c r="N51" s="132">
        <f t="shared" si="25"/>
        <v>2657.2</v>
      </c>
      <c r="O51" s="132">
        <f t="shared" si="26"/>
        <v>2847</v>
      </c>
      <c r="P51" s="165">
        <v>180</v>
      </c>
      <c r="Q51" s="166">
        <v>180</v>
      </c>
      <c r="R51" s="10"/>
    </row>
    <row r="52" spans="1:18" s="475" customFormat="1" ht="16.5" thickBot="1" x14ac:dyDescent="0.3">
      <c r="A52" s="539"/>
      <c r="B52" s="486" t="s">
        <v>490</v>
      </c>
      <c r="C52" s="482">
        <f t="shared" si="15"/>
        <v>569.4</v>
      </c>
      <c r="D52" s="482">
        <f t="shared" si="16"/>
        <v>759.2</v>
      </c>
      <c r="E52" s="482">
        <f t="shared" si="17"/>
        <v>949</v>
      </c>
      <c r="F52" s="482">
        <f t="shared" si="18"/>
        <v>1138.8</v>
      </c>
      <c r="G52" s="482">
        <f t="shared" si="19"/>
        <v>1328.6</v>
      </c>
      <c r="H52" s="482">
        <f t="shared" si="20"/>
        <v>1518.4</v>
      </c>
      <c r="I52" s="132">
        <f t="shared" si="21"/>
        <v>1708.2</v>
      </c>
      <c r="J52" s="478">
        <v>1898</v>
      </c>
      <c r="K52" s="215">
        <f t="shared" si="22"/>
        <v>2087.8000000000002</v>
      </c>
      <c r="L52" s="482">
        <f t="shared" si="23"/>
        <v>2277.6</v>
      </c>
      <c r="M52" s="482">
        <f t="shared" si="24"/>
        <v>2467.4</v>
      </c>
      <c r="N52" s="132">
        <f t="shared" si="25"/>
        <v>2657.2</v>
      </c>
      <c r="O52" s="132">
        <f t="shared" si="26"/>
        <v>2847</v>
      </c>
      <c r="P52" s="165">
        <v>180</v>
      </c>
      <c r="Q52" s="166">
        <v>180</v>
      </c>
      <c r="R52" s="10"/>
    </row>
    <row r="53" spans="1:18" s="475" customFormat="1" ht="16.5" thickBot="1" x14ac:dyDescent="0.3">
      <c r="A53" s="539"/>
      <c r="B53" s="486" t="s">
        <v>491</v>
      </c>
      <c r="C53" s="482">
        <f t="shared" si="15"/>
        <v>569.4</v>
      </c>
      <c r="D53" s="482">
        <f t="shared" si="16"/>
        <v>759.2</v>
      </c>
      <c r="E53" s="482">
        <f t="shared" si="17"/>
        <v>949</v>
      </c>
      <c r="F53" s="482">
        <f t="shared" si="18"/>
        <v>1138.8</v>
      </c>
      <c r="G53" s="482">
        <f t="shared" si="19"/>
        <v>1328.6</v>
      </c>
      <c r="H53" s="482">
        <f t="shared" si="20"/>
        <v>1518.4</v>
      </c>
      <c r="I53" s="132">
        <f t="shared" si="21"/>
        <v>1708.2</v>
      </c>
      <c r="J53" s="478">
        <v>1898</v>
      </c>
      <c r="K53" s="215">
        <f t="shared" si="22"/>
        <v>2087.8000000000002</v>
      </c>
      <c r="L53" s="482">
        <f t="shared" si="23"/>
        <v>2277.6</v>
      </c>
      <c r="M53" s="482">
        <f t="shared" si="24"/>
        <v>2467.4</v>
      </c>
      <c r="N53" s="132">
        <f t="shared" si="25"/>
        <v>2657.2</v>
      </c>
      <c r="O53" s="132">
        <f t="shared" si="26"/>
        <v>2847</v>
      </c>
      <c r="P53" s="165">
        <v>180</v>
      </c>
      <c r="Q53" s="166">
        <v>180</v>
      </c>
      <c r="R53" s="10"/>
    </row>
    <row r="54" spans="1:18" s="475" customFormat="1" ht="16.5" thickBot="1" x14ac:dyDescent="0.3">
      <c r="A54" s="539"/>
      <c r="B54" s="486" t="s">
        <v>492</v>
      </c>
      <c r="C54" s="482">
        <f t="shared" si="15"/>
        <v>569.4</v>
      </c>
      <c r="D54" s="482">
        <f t="shared" si="16"/>
        <v>759.2</v>
      </c>
      <c r="E54" s="482">
        <f t="shared" si="17"/>
        <v>949</v>
      </c>
      <c r="F54" s="482">
        <f t="shared" si="18"/>
        <v>1138.8</v>
      </c>
      <c r="G54" s="482">
        <f t="shared" si="19"/>
        <v>1328.6</v>
      </c>
      <c r="H54" s="482">
        <f t="shared" si="20"/>
        <v>1518.4</v>
      </c>
      <c r="I54" s="132">
        <f t="shared" si="21"/>
        <v>1708.2</v>
      </c>
      <c r="J54" s="478">
        <v>1898</v>
      </c>
      <c r="K54" s="215">
        <f t="shared" si="22"/>
        <v>2087.8000000000002</v>
      </c>
      <c r="L54" s="482">
        <f t="shared" si="23"/>
        <v>2277.6</v>
      </c>
      <c r="M54" s="482">
        <f t="shared" si="24"/>
        <v>2467.4</v>
      </c>
      <c r="N54" s="132">
        <f t="shared" si="25"/>
        <v>2657.2</v>
      </c>
      <c r="O54" s="132">
        <f t="shared" si="26"/>
        <v>2847</v>
      </c>
      <c r="P54" s="165">
        <v>180</v>
      </c>
      <c r="Q54" s="166">
        <v>180</v>
      </c>
      <c r="R54" s="10"/>
    </row>
    <row r="55" spans="1:18" s="475" customFormat="1" ht="16.5" thickBot="1" x14ac:dyDescent="0.3">
      <c r="A55" s="539"/>
      <c r="B55" s="486" t="s">
        <v>493</v>
      </c>
      <c r="C55" s="482">
        <f t="shared" si="15"/>
        <v>569.4</v>
      </c>
      <c r="D55" s="482">
        <f t="shared" si="16"/>
        <v>759.2</v>
      </c>
      <c r="E55" s="482">
        <f t="shared" si="17"/>
        <v>949</v>
      </c>
      <c r="F55" s="482">
        <f t="shared" si="18"/>
        <v>1138.8</v>
      </c>
      <c r="G55" s="482">
        <f t="shared" si="19"/>
        <v>1328.6</v>
      </c>
      <c r="H55" s="482">
        <f t="shared" si="20"/>
        <v>1518.4</v>
      </c>
      <c r="I55" s="132">
        <f t="shared" si="21"/>
        <v>1708.2</v>
      </c>
      <c r="J55" s="478">
        <v>1898</v>
      </c>
      <c r="K55" s="215">
        <f t="shared" si="22"/>
        <v>2087.8000000000002</v>
      </c>
      <c r="L55" s="482">
        <f t="shared" si="23"/>
        <v>2277.6</v>
      </c>
      <c r="M55" s="482">
        <f t="shared" si="24"/>
        <v>2467.4</v>
      </c>
      <c r="N55" s="132">
        <f t="shared" si="25"/>
        <v>2657.2</v>
      </c>
      <c r="O55" s="132">
        <f t="shared" si="26"/>
        <v>2847</v>
      </c>
      <c r="P55" s="165">
        <v>180</v>
      </c>
      <c r="Q55" s="166">
        <v>180</v>
      </c>
      <c r="R55" s="10"/>
    </row>
    <row r="56" spans="1:18" s="475" customFormat="1" ht="16.5" thickBot="1" x14ac:dyDescent="0.3">
      <c r="A56" s="539"/>
      <c r="B56" s="486" t="s">
        <v>494</v>
      </c>
      <c r="C56" s="482">
        <f t="shared" si="15"/>
        <v>569.4</v>
      </c>
      <c r="D56" s="482">
        <f t="shared" si="16"/>
        <v>759.2</v>
      </c>
      <c r="E56" s="482">
        <f t="shared" si="17"/>
        <v>949</v>
      </c>
      <c r="F56" s="482">
        <f t="shared" si="18"/>
        <v>1138.8</v>
      </c>
      <c r="G56" s="482">
        <f t="shared" si="19"/>
        <v>1328.6</v>
      </c>
      <c r="H56" s="482">
        <f t="shared" si="20"/>
        <v>1518.4</v>
      </c>
      <c r="I56" s="132">
        <f t="shared" si="21"/>
        <v>1708.2</v>
      </c>
      <c r="J56" s="478">
        <v>1898</v>
      </c>
      <c r="K56" s="215">
        <f t="shared" si="22"/>
        <v>2087.8000000000002</v>
      </c>
      <c r="L56" s="482">
        <f t="shared" si="23"/>
        <v>2277.6</v>
      </c>
      <c r="M56" s="482">
        <f t="shared" si="24"/>
        <v>2467.4</v>
      </c>
      <c r="N56" s="132">
        <f t="shared" si="25"/>
        <v>2657.2</v>
      </c>
      <c r="O56" s="132">
        <f t="shared" si="26"/>
        <v>2847</v>
      </c>
      <c r="P56" s="165">
        <v>180</v>
      </c>
      <c r="Q56" s="166">
        <v>180</v>
      </c>
      <c r="R56" s="10"/>
    </row>
    <row r="57" spans="1:18" s="475" customFormat="1" ht="16.5" thickBot="1" x14ac:dyDescent="0.3">
      <c r="A57" s="539"/>
      <c r="B57" s="486" t="s">
        <v>495</v>
      </c>
      <c r="C57" s="482">
        <f t="shared" si="15"/>
        <v>569.4</v>
      </c>
      <c r="D57" s="482">
        <f t="shared" si="16"/>
        <v>759.2</v>
      </c>
      <c r="E57" s="482">
        <f t="shared" si="17"/>
        <v>949</v>
      </c>
      <c r="F57" s="482">
        <f t="shared" si="18"/>
        <v>1138.8</v>
      </c>
      <c r="G57" s="482">
        <f t="shared" si="19"/>
        <v>1328.6</v>
      </c>
      <c r="H57" s="482">
        <f t="shared" si="20"/>
        <v>1518.4</v>
      </c>
      <c r="I57" s="132">
        <f t="shared" si="21"/>
        <v>1708.2</v>
      </c>
      <c r="J57" s="478">
        <v>1898</v>
      </c>
      <c r="K57" s="215">
        <f t="shared" si="22"/>
        <v>2087.8000000000002</v>
      </c>
      <c r="L57" s="482">
        <f t="shared" si="23"/>
        <v>2277.6</v>
      </c>
      <c r="M57" s="482">
        <f t="shared" si="24"/>
        <v>2467.4</v>
      </c>
      <c r="N57" s="132">
        <f t="shared" si="25"/>
        <v>2657.2</v>
      </c>
      <c r="O57" s="132">
        <f t="shared" si="26"/>
        <v>2847</v>
      </c>
      <c r="P57" s="165">
        <v>180</v>
      </c>
      <c r="Q57" s="166">
        <v>180</v>
      </c>
      <c r="R57" s="10"/>
    </row>
    <row r="58" spans="1:18" s="475" customFormat="1" ht="16.5" thickBot="1" x14ac:dyDescent="0.3">
      <c r="A58" s="539"/>
      <c r="B58" s="486" t="s">
        <v>496</v>
      </c>
      <c r="C58" s="482">
        <f t="shared" si="15"/>
        <v>569.4</v>
      </c>
      <c r="D58" s="482">
        <f t="shared" si="16"/>
        <v>759.2</v>
      </c>
      <c r="E58" s="482">
        <f t="shared" si="17"/>
        <v>949</v>
      </c>
      <c r="F58" s="482">
        <f t="shared" si="18"/>
        <v>1138.8</v>
      </c>
      <c r="G58" s="482">
        <f t="shared" si="19"/>
        <v>1328.6</v>
      </c>
      <c r="H58" s="482">
        <f t="shared" si="20"/>
        <v>1518.4</v>
      </c>
      <c r="I58" s="132">
        <f t="shared" si="21"/>
        <v>1708.2</v>
      </c>
      <c r="J58" s="478">
        <v>1898</v>
      </c>
      <c r="K58" s="215">
        <f t="shared" si="22"/>
        <v>2087.8000000000002</v>
      </c>
      <c r="L58" s="482">
        <f t="shared" si="23"/>
        <v>2277.6</v>
      </c>
      <c r="M58" s="482">
        <f t="shared" si="24"/>
        <v>2467.4</v>
      </c>
      <c r="N58" s="132">
        <f t="shared" si="25"/>
        <v>2657.2</v>
      </c>
      <c r="O58" s="132">
        <f t="shared" si="26"/>
        <v>2847</v>
      </c>
      <c r="P58" s="165">
        <v>180</v>
      </c>
      <c r="Q58" s="166">
        <v>180</v>
      </c>
      <c r="R58" s="10"/>
    </row>
    <row r="59" spans="1:18" s="475" customFormat="1" ht="16.5" thickBot="1" x14ac:dyDescent="0.3">
      <c r="A59" s="539"/>
      <c r="B59" s="486" t="s">
        <v>497</v>
      </c>
      <c r="C59" s="482">
        <f t="shared" si="15"/>
        <v>569.4</v>
      </c>
      <c r="D59" s="482">
        <f t="shared" si="16"/>
        <v>759.2</v>
      </c>
      <c r="E59" s="482">
        <f t="shared" si="17"/>
        <v>949</v>
      </c>
      <c r="F59" s="482">
        <f t="shared" si="18"/>
        <v>1138.8</v>
      </c>
      <c r="G59" s="482">
        <f t="shared" si="19"/>
        <v>1328.6</v>
      </c>
      <c r="H59" s="482">
        <f t="shared" si="20"/>
        <v>1518.4</v>
      </c>
      <c r="I59" s="132">
        <f t="shared" si="21"/>
        <v>1708.2</v>
      </c>
      <c r="J59" s="478">
        <v>1898</v>
      </c>
      <c r="K59" s="215">
        <f t="shared" si="22"/>
        <v>2087.8000000000002</v>
      </c>
      <c r="L59" s="482">
        <f t="shared" si="23"/>
        <v>2277.6</v>
      </c>
      <c r="M59" s="482">
        <f t="shared" si="24"/>
        <v>2467.4</v>
      </c>
      <c r="N59" s="132">
        <f t="shared" si="25"/>
        <v>2657.2</v>
      </c>
      <c r="O59" s="132">
        <f t="shared" si="26"/>
        <v>2847</v>
      </c>
      <c r="P59" s="165">
        <v>180</v>
      </c>
      <c r="Q59" s="166">
        <v>180</v>
      </c>
      <c r="R59" s="10"/>
    </row>
    <row r="60" spans="1:18" s="475" customFormat="1" ht="16.5" thickBot="1" x14ac:dyDescent="0.3">
      <c r="A60" s="539"/>
      <c r="B60" s="486" t="s">
        <v>498</v>
      </c>
      <c r="C60" s="482">
        <f t="shared" si="15"/>
        <v>569.4</v>
      </c>
      <c r="D60" s="482">
        <f t="shared" si="16"/>
        <v>759.2</v>
      </c>
      <c r="E60" s="482">
        <f t="shared" si="17"/>
        <v>949</v>
      </c>
      <c r="F60" s="482">
        <f t="shared" si="18"/>
        <v>1138.8</v>
      </c>
      <c r="G60" s="482">
        <f t="shared" si="19"/>
        <v>1328.6</v>
      </c>
      <c r="H60" s="482">
        <f t="shared" si="20"/>
        <v>1518.4</v>
      </c>
      <c r="I60" s="132">
        <f t="shared" si="21"/>
        <v>1708.2</v>
      </c>
      <c r="J60" s="478">
        <v>1898</v>
      </c>
      <c r="K60" s="215">
        <f t="shared" si="22"/>
        <v>2087.8000000000002</v>
      </c>
      <c r="L60" s="482">
        <f t="shared" si="23"/>
        <v>2277.6</v>
      </c>
      <c r="M60" s="482">
        <f t="shared" si="24"/>
        <v>2467.4</v>
      </c>
      <c r="N60" s="132">
        <f t="shared" si="25"/>
        <v>2657.2</v>
      </c>
      <c r="O60" s="132">
        <f t="shared" si="26"/>
        <v>2847</v>
      </c>
      <c r="P60" s="165">
        <v>180</v>
      </c>
      <c r="Q60" s="166">
        <v>180</v>
      </c>
      <c r="R60" s="10"/>
    </row>
    <row r="61" spans="1:18" s="475" customFormat="1" ht="16.5" thickBot="1" x14ac:dyDescent="0.3">
      <c r="A61" s="539"/>
      <c r="B61" s="486" t="s">
        <v>499</v>
      </c>
      <c r="C61" s="482">
        <f t="shared" si="15"/>
        <v>569.4</v>
      </c>
      <c r="D61" s="482">
        <f t="shared" si="16"/>
        <v>759.2</v>
      </c>
      <c r="E61" s="482">
        <f t="shared" si="17"/>
        <v>949</v>
      </c>
      <c r="F61" s="482">
        <f t="shared" si="18"/>
        <v>1138.8</v>
      </c>
      <c r="G61" s="482">
        <f t="shared" si="19"/>
        <v>1328.6</v>
      </c>
      <c r="H61" s="482">
        <f t="shared" si="20"/>
        <v>1518.4</v>
      </c>
      <c r="I61" s="132">
        <f t="shared" si="21"/>
        <v>1708.2</v>
      </c>
      <c r="J61" s="478">
        <v>1898</v>
      </c>
      <c r="K61" s="215">
        <f t="shared" si="22"/>
        <v>2087.8000000000002</v>
      </c>
      <c r="L61" s="482">
        <f t="shared" si="23"/>
        <v>2277.6</v>
      </c>
      <c r="M61" s="482">
        <f t="shared" si="24"/>
        <v>2467.4</v>
      </c>
      <c r="N61" s="132">
        <f t="shared" si="25"/>
        <v>2657.2</v>
      </c>
      <c r="O61" s="132">
        <f t="shared" si="26"/>
        <v>2847</v>
      </c>
      <c r="P61" s="165">
        <v>180</v>
      </c>
      <c r="Q61" s="166">
        <v>180</v>
      </c>
      <c r="R61" s="10"/>
    </row>
    <row r="62" spans="1:18" s="475" customFormat="1" ht="16.5" thickBot="1" x14ac:dyDescent="0.3">
      <c r="A62" s="539"/>
      <c r="B62" s="486" t="s">
        <v>500</v>
      </c>
      <c r="C62" s="482">
        <f t="shared" si="15"/>
        <v>569.4</v>
      </c>
      <c r="D62" s="482">
        <f t="shared" si="16"/>
        <v>759.2</v>
      </c>
      <c r="E62" s="482">
        <f t="shared" si="17"/>
        <v>949</v>
      </c>
      <c r="F62" s="482">
        <f t="shared" si="18"/>
        <v>1138.8</v>
      </c>
      <c r="G62" s="482">
        <f t="shared" si="19"/>
        <v>1328.6</v>
      </c>
      <c r="H62" s="482">
        <f t="shared" si="20"/>
        <v>1518.4</v>
      </c>
      <c r="I62" s="132">
        <f t="shared" si="21"/>
        <v>1708.2</v>
      </c>
      <c r="J62" s="478">
        <v>1898</v>
      </c>
      <c r="K62" s="215">
        <f t="shared" si="22"/>
        <v>2087.8000000000002</v>
      </c>
      <c r="L62" s="482">
        <f t="shared" si="23"/>
        <v>2277.6</v>
      </c>
      <c r="M62" s="482">
        <f t="shared" si="24"/>
        <v>2467.4</v>
      </c>
      <c r="N62" s="132">
        <f t="shared" si="25"/>
        <v>2657.2</v>
      </c>
      <c r="O62" s="132">
        <f t="shared" si="26"/>
        <v>2847</v>
      </c>
      <c r="P62" s="165">
        <v>180</v>
      </c>
      <c r="Q62" s="166">
        <v>180</v>
      </c>
      <c r="R62" s="10"/>
    </row>
    <row r="63" spans="1:18" s="475" customFormat="1" ht="16.5" thickBot="1" x14ac:dyDescent="0.3">
      <c r="A63" s="539"/>
      <c r="B63" s="486" t="s">
        <v>501</v>
      </c>
      <c r="C63" s="482">
        <f t="shared" si="15"/>
        <v>569.4</v>
      </c>
      <c r="D63" s="482">
        <f t="shared" si="16"/>
        <v>759.2</v>
      </c>
      <c r="E63" s="482">
        <f t="shared" si="17"/>
        <v>949</v>
      </c>
      <c r="F63" s="482">
        <f t="shared" si="18"/>
        <v>1138.8</v>
      </c>
      <c r="G63" s="482">
        <f t="shared" si="19"/>
        <v>1328.6</v>
      </c>
      <c r="H63" s="482">
        <f t="shared" si="20"/>
        <v>1518.4</v>
      </c>
      <c r="I63" s="132">
        <f t="shared" si="21"/>
        <v>1708.2</v>
      </c>
      <c r="J63" s="478">
        <v>1898</v>
      </c>
      <c r="K63" s="215">
        <f t="shared" si="22"/>
        <v>2087.8000000000002</v>
      </c>
      <c r="L63" s="482">
        <f t="shared" si="23"/>
        <v>2277.6</v>
      </c>
      <c r="M63" s="482">
        <f t="shared" si="24"/>
        <v>2467.4</v>
      </c>
      <c r="N63" s="132">
        <f t="shared" si="25"/>
        <v>2657.2</v>
      </c>
      <c r="O63" s="132">
        <f t="shared" si="26"/>
        <v>2847</v>
      </c>
      <c r="P63" s="165">
        <v>180</v>
      </c>
      <c r="Q63" s="166">
        <v>180</v>
      </c>
      <c r="R63" s="10"/>
    </row>
    <row r="64" spans="1:18" s="475" customFormat="1" ht="16.5" thickBot="1" x14ac:dyDescent="0.3">
      <c r="A64" s="539"/>
      <c r="B64" s="486" t="s">
        <v>502</v>
      </c>
      <c r="C64" s="482">
        <f t="shared" si="15"/>
        <v>569.4</v>
      </c>
      <c r="D64" s="482">
        <f t="shared" si="16"/>
        <v>759.2</v>
      </c>
      <c r="E64" s="482">
        <f t="shared" si="17"/>
        <v>949</v>
      </c>
      <c r="F64" s="482">
        <f t="shared" si="18"/>
        <v>1138.8</v>
      </c>
      <c r="G64" s="482">
        <f t="shared" si="19"/>
        <v>1328.6</v>
      </c>
      <c r="H64" s="482">
        <f t="shared" si="20"/>
        <v>1518.4</v>
      </c>
      <c r="I64" s="132">
        <f t="shared" si="21"/>
        <v>1708.2</v>
      </c>
      <c r="J64" s="478">
        <v>1898</v>
      </c>
      <c r="K64" s="215">
        <f t="shared" si="22"/>
        <v>2087.8000000000002</v>
      </c>
      <c r="L64" s="482">
        <f t="shared" si="23"/>
        <v>2277.6</v>
      </c>
      <c r="M64" s="482">
        <f t="shared" si="24"/>
        <v>2467.4</v>
      </c>
      <c r="N64" s="132">
        <f t="shared" si="25"/>
        <v>2657.2</v>
      </c>
      <c r="O64" s="132">
        <f t="shared" si="26"/>
        <v>2847</v>
      </c>
      <c r="P64" s="165">
        <v>180</v>
      </c>
      <c r="Q64" s="166">
        <v>180</v>
      </c>
      <c r="R64" s="10"/>
    </row>
    <row r="65" spans="1:18" s="475" customFormat="1" ht="16.5" thickBot="1" x14ac:dyDescent="0.3">
      <c r="A65" s="540"/>
      <c r="B65" s="486" t="s">
        <v>503</v>
      </c>
      <c r="C65" s="482">
        <f t="shared" si="15"/>
        <v>569.4</v>
      </c>
      <c r="D65" s="482">
        <f t="shared" si="16"/>
        <v>759.2</v>
      </c>
      <c r="E65" s="482">
        <f t="shared" si="17"/>
        <v>949</v>
      </c>
      <c r="F65" s="482">
        <f t="shared" si="18"/>
        <v>1138.8</v>
      </c>
      <c r="G65" s="482">
        <f t="shared" si="19"/>
        <v>1328.6</v>
      </c>
      <c r="H65" s="482">
        <f t="shared" si="20"/>
        <v>1518.4</v>
      </c>
      <c r="I65" s="132">
        <f t="shared" si="21"/>
        <v>1708.2</v>
      </c>
      <c r="J65" s="478">
        <v>1898</v>
      </c>
      <c r="K65" s="215">
        <f t="shared" si="22"/>
        <v>2087.8000000000002</v>
      </c>
      <c r="L65" s="482">
        <f t="shared" si="23"/>
        <v>2277.6</v>
      </c>
      <c r="M65" s="482">
        <f t="shared" si="24"/>
        <v>2467.4</v>
      </c>
      <c r="N65" s="132">
        <f t="shared" si="25"/>
        <v>2657.2</v>
      </c>
      <c r="O65" s="132">
        <f t="shared" si="26"/>
        <v>2847</v>
      </c>
      <c r="P65" s="165">
        <v>180</v>
      </c>
      <c r="Q65" s="166">
        <v>180</v>
      </c>
      <c r="R65" s="10"/>
    </row>
    <row r="66" spans="1:18" ht="15.75" x14ac:dyDescent="0.25">
      <c r="A66" s="552">
        <v>4</v>
      </c>
      <c r="B66" s="155" t="s">
        <v>146</v>
      </c>
      <c r="C66" s="140">
        <f t="shared" si="13"/>
        <v>607.79999999999995</v>
      </c>
      <c r="D66" s="140">
        <f t="shared" si="14"/>
        <v>810.40000000000009</v>
      </c>
      <c r="E66" s="140">
        <f t="shared" si="2"/>
        <v>1013</v>
      </c>
      <c r="F66" s="140">
        <f t="shared" si="3"/>
        <v>1215.5999999999999</v>
      </c>
      <c r="G66" s="140">
        <f t="shared" si="4"/>
        <v>1418.1999999999998</v>
      </c>
      <c r="H66" s="140">
        <f t="shared" si="5"/>
        <v>1620.8000000000002</v>
      </c>
      <c r="I66" s="141">
        <f>J66*0.9</f>
        <v>1823.4</v>
      </c>
      <c r="J66" s="210">
        <v>2026</v>
      </c>
      <c r="K66" s="212">
        <f t="shared" si="7"/>
        <v>2228.6000000000004</v>
      </c>
      <c r="L66" s="140">
        <f t="shared" si="8"/>
        <v>2431.1999999999998</v>
      </c>
      <c r="M66" s="140">
        <f t="shared" si="9"/>
        <v>2633.8</v>
      </c>
      <c r="N66" s="141">
        <f t="shared" si="10"/>
        <v>2836.3999999999996</v>
      </c>
      <c r="O66" s="141">
        <f t="shared" si="11"/>
        <v>3039</v>
      </c>
      <c r="P66" s="142">
        <v>180</v>
      </c>
      <c r="Q66" s="143">
        <v>180</v>
      </c>
      <c r="R66" s="10"/>
    </row>
    <row r="67" spans="1:18" ht="15.75" x14ac:dyDescent="0.25">
      <c r="A67" s="553"/>
      <c r="B67" s="19" t="s">
        <v>318</v>
      </c>
      <c r="C67" s="145">
        <f t="shared" si="13"/>
        <v>607.79999999999995</v>
      </c>
      <c r="D67" s="145">
        <f t="shared" si="14"/>
        <v>810.40000000000009</v>
      </c>
      <c r="E67" s="145">
        <f t="shared" si="2"/>
        <v>1013</v>
      </c>
      <c r="F67" s="145">
        <f t="shared" si="3"/>
        <v>1215.5999999999999</v>
      </c>
      <c r="G67" s="145">
        <f t="shared" si="4"/>
        <v>1418.1999999999998</v>
      </c>
      <c r="H67" s="145">
        <f t="shared" si="5"/>
        <v>1620.8000000000002</v>
      </c>
      <c r="I67" s="146">
        <f t="shared" ref="I67:I70" si="27">J67*0.9</f>
        <v>1823.4</v>
      </c>
      <c r="J67" s="382">
        <v>2026</v>
      </c>
      <c r="K67" s="213">
        <f t="shared" si="7"/>
        <v>2228.6000000000004</v>
      </c>
      <c r="L67" s="145">
        <f t="shared" si="8"/>
        <v>2431.1999999999998</v>
      </c>
      <c r="M67" s="145">
        <f t="shared" si="9"/>
        <v>2633.8</v>
      </c>
      <c r="N67" s="146">
        <f t="shared" si="10"/>
        <v>2836.3999999999996</v>
      </c>
      <c r="O67" s="146">
        <f t="shared" si="11"/>
        <v>3039</v>
      </c>
      <c r="P67" s="147">
        <v>180</v>
      </c>
      <c r="Q67" s="151">
        <v>220</v>
      </c>
      <c r="R67" s="10"/>
    </row>
    <row r="68" spans="1:18" ht="15.75" x14ac:dyDescent="0.25">
      <c r="A68" s="553"/>
      <c r="B68" s="156" t="s">
        <v>319</v>
      </c>
      <c r="C68" s="145">
        <f t="shared" si="13"/>
        <v>607.79999999999995</v>
      </c>
      <c r="D68" s="145">
        <f t="shared" si="14"/>
        <v>810.40000000000009</v>
      </c>
      <c r="E68" s="145">
        <f t="shared" si="2"/>
        <v>1013</v>
      </c>
      <c r="F68" s="145">
        <f t="shared" si="3"/>
        <v>1215.5999999999999</v>
      </c>
      <c r="G68" s="145">
        <f t="shared" si="4"/>
        <v>1418.1999999999998</v>
      </c>
      <c r="H68" s="145">
        <f t="shared" si="5"/>
        <v>1620.8000000000002</v>
      </c>
      <c r="I68" s="146">
        <f t="shared" si="27"/>
        <v>1823.4</v>
      </c>
      <c r="J68" s="382">
        <v>2026</v>
      </c>
      <c r="K68" s="213">
        <f t="shared" si="7"/>
        <v>2228.6000000000004</v>
      </c>
      <c r="L68" s="145">
        <f t="shared" si="8"/>
        <v>2431.1999999999998</v>
      </c>
      <c r="M68" s="145">
        <f t="shared" si="9"/>
        <v>2633.8</v>
      </c>
      <c r="N68" s="146">
        <f t="shared" si="10"/>
        <v>2836.3999999999996</v>
      </c>
      <c r="O68" s="146">
        <f t="shared" si="11"/>
        <v>3039</v>
      </c>
      <c r="P68" s="147">
        <v>180</v>
      </c>
      <c r="Q68" s="148">
        <v>180</v>
      </c>
      <c r="R68" s="10"/>
    </row>
    <row r="69" spans="1:18" ht="15.75" x14ac:dyDescent="0.25">
      <c r="A69" s="553"/>
      <c r="B69" s="19" t="s">
        <v>320</v>
      </c>
      <c r="C69" s="145">
        <f t="shared" si="13"/>
        <v>607.79999999999995</v>
      </c>
      <c r="D69" s="145">
        <f t="shared" si="14"/>
        <v>810.40000000000009</v>
      </c>
      <c r="E69" s="145">
        <f t="shared" si="2"/>
        <v>1013</v>
      </c>
      <c r="F69" s="145">
        <f t="shared" si="3"/>
        <v>1215.5999999999999</v>
      </c>
      <c r="G69" s="145">
        <f t="shared" si="4"/>
        <v>1418.1999999999998</v>
      </c>
      <c r="H69" s="145">
        <f t="shared" si="5"/>
        <v>1620.8000000000002</v>
      </c>
      <c r="I69" s="146">
        <f t="shared" si="27"/>
        <v>1823.4</v>
      </c>
      <c r="J69" s="382">
        <v>2026</v>
      </c>
      <c r="K69" s="213">
        <f t="shared" si="7"/>
        <v>2228.6000000000004</v>
      </c>
      <c r="L69" s="145">
        <f t="shared" si="8"/>
        <v>2431.1999999999998</v>
      </c>
      <c r="M69" s="145">
        <f t="shared" si="9"/>
        <v>2633.8</v>
      </c>
      <c r="N69" s="146">
        <f t="shared" si="10"/>
        <v>2836.3999999999996</v>
      </c>
      <c r="O69" s="146">
        <f t="shared" si="11"/>
        <v>3039</v>
      </c>
      <c r="P69" s="147">
        <v>180</v>
      </c>
      <c r="Q69" s="151">
        <v>220</v>
      </c>
      <c r="R69" s="10"/>
    </row>
    <row r="70" spans="1:18" ht="15.75" x14ac:dyDescent="0.25">
      <c r="A70" s="553"/>
      <c r="B70" s="156" t="s">
        <v>147</v>
      </c>
      <c r="C70" s="145">
        <f t="shared" si="13"/>
        <v>607.79999999999995</v>
      </c>
      <c r="D70" s="145">
        <f t="shared" si="14"/>
        <v>810.40000000000009</v>
      </c>
      <c r="E70" s="145">
        <f t="shared" si="2"/>
        <v>1013</v>
      </c>
      <c r="F70" s="145">
        <f t="shared" si="3"/>
        <v>1215.5999999999999</v>
      </c>
      <c r="G70" s="145">
        <f t="shared" si="4"/>
        <v>1418.1999999999998</v>
      </c>
      <c r="H70" s="145">
        <f t="shared" si="5"/>
        <v>1620.8000000000002</v>
      </c>
      <c r="I70" s="146">
        <f t="shared" si="27"/>
        <v>1823.4</v>
      </c>
      <c r="J70" s="382">
        <v>2026</v>
      </c>
      <c r="K70" s="213">
        <f t="shared" si="7"/>
        <v>2228.6000000000004</v>
      </c>
      <c r="L70" s="145">
        <f t="shared" si="8"/>
        <v>2431.1999999999998</v>
      </c>
      <c r="M70" s="145">
        <f t="shared" si="9"/>
        <v>2633.8</v>
      </c>
      <c r="N70" s="146">
        <f t="shared" si="10"/>
        <v>2836.3999999999996</v>
      </c>
      <c r="O70" s="146">
        <f t="shared" si="11"/>
        <v>3039</v>
      </c>
      <c r="P70" s="147">
        <v>180</v>
      </c>
      <c r="Q70" s="148">
        <v>180</v>
      </c>
      <c r="R70" s="10"/>
    </row>
    <row r="71" spans="1:18" ht="15.75" x14ac:dyDescent="0.25">
      <c r="A71" s="553"/>
      <c r="B71" s="19" t="s">
        <v>321</v>
      </c>
      <c r="C71" s="145">
        <f t="shared" si="13"/>
        <v>607.79999999999995</v>
      </c>
      <c r="D71" s="145">
        <f t="shared" si="14"/>
        <v>810.40000000000009</v>
      </c>
      <c r="E71" s="145">
        <f t="shared" si="2"/>
        <v>1013</v>
      </c>
      <c r="F71" s="145">
        <f t="shared" si="3"/>
        <v>1215.5999999999999</v>
      </c>
      <c r="G71" s="145">
        <f t="shared" si="4"/>
        <v>1418.1999999999998</v>
      </c>
      <c r="H71" s="145">
        <f t="shared" si="5"/>
        <v>1620.8000000000002</v>
      </c>
      <c r="I71" s="146">
        <f t="shared" si="6"/>
        <v>1823.4</v>
      </c>
      <c r="J71" s="382">
        <v>2026</v>
      </c>
      <c r="K71" s="213">
        <f t="shared" si="7"/>
        <v>2228.6000000000004</v>
      </c>
      <c r="L71" s="145">
        <f t="shared" si="8"/>
        <v>2431.1999999999998</v>
      </c>
      <c r="M71" s="145">
        <f t="shared" si="9"/>
        <v>2633.8</v>
      </c>
      <c r="N71" s="146">
        <f t="shared" si="10"/>
        <v>2836.3999999999996</v>
      </c>
      <c r="O71" s="146">
        <f t="shared" si="11"/>
        <v>3039</v>
      </c>
      <c r="P71" s="147">
        <v>180</v>
      </c>
      <c r="Q71" s="151">
        <v>215</v>
      </c>
      <c r="R71" s="10"/>
    </row>
    <row r="72" spans="1:18" ht="15.75" x14ac:dyDescent="0.25">
      <c r="A72" s="553"/>
      <c r="B72" s="156" t="s">
        <v>148</v>
      </c>
      <c r="C72" s="145">
        <f t="shared" si="13"/>
        <v>607.79999999999995</v>
      </c>
      <c r="D72" s="145">
        <f t="shared" si="14"/>
        <v>810.40000000000009</v>
      </c>
      <c r="E72" s="145">
        <f t="shared" si="2"/>
        <v>1013</v>
      </c>
      <c r="F72" s="145">
        <f t="shared" si="3"/>
        <v>1215.5999999999999</v>
      </c>
      <c r="G72" s="145">
        <f t="shared" si="4"/>
        <v>1418.1999999999998</v>
      </c>
      <c r="H72" s="145">
        <f t="shared" si="5"/>
        <v>1620.8000000000002</v>
      </c>
      <c r="I72" s="146">
        <f t="shared" si="6"/>
        <v>1823.4</v>
      </c>
      <c r="J72" s="382">
        <v>2026</v>
      </c>
      <c r="K72" s="213">
        <f t="shared" si="7"/>
        <v>2228.6000000000004</v>
      </c>
      <c r="L72" s="145">
        <f t="shared" si="8"/>
        <v>2431.1999999999998</v>
      </c>
      <c r="M72" s="145">
        <f t="shared" si="9"/>
        <v>2633.8</v>
      </c>
      <c r="N72" s="146">
        <f t="shared" si="10"/>
        <v>2836.3999999999996</v>
      </c>
      <c r="O72" s="146">
        <f t="shared" si="11"/>
        <v>3039</v>
      </c>
      <c r="P72" s="147">
        <v>180</v>
      </c>
      <c r="Q72" s="148">
        <v>180</v>
      </c>
      <c r="R72" s="63"/>
    </row>
    <row r="73" spans="1:18" ht="15.75" x14ac:dyDescent="0.25">
      <c r="A73" s="553"/>
      <c r="B73" s="156" t="s">
        <v>322</v>
      </c>
      <c r="C73" s="145">
        <f t="shared" si="13"/>
        <v>607.79999999999995</v>
      </c>
      <c r="D73" s="145">
        <f t="shared" si="14"/>
        <v>810.40000000000009</v>
      </c>
      <c r="E73" s="145">
        <f t="shared" si="2"/>
        <v>1013</v>
      </c>
      <c r="F73" s="145">
        <f t="shared" si="3"/>
        <v>1215.5999999999999</v>
      </c>
      <c r="G73" s="145">
        <f t="shared" si="4"/>
        <v>1418.1999999999998</v>
      </c>
      <c r="H73" s="145">
        <f t="shared" si="5"/>
        <v>1620.8000000000002</v>
      </c>
      <c r="I73" s="146">
        <f t="shared" si="6"/>
        <v>1823.4</v>
      </c>
      <c r="J73" s="382">
        <v>2026</v>
      </c>
      <c r="K73" s="213">
        <f t="shared" si="7"/>
        <v>2228.6000000000004</v>
      </c>
      <c r="L73" s="145">
        <f t="shared" si="8"/>
        <v>2431.1999999999998</v>
      </c>
      <c r="M73" s="145">
        <f t="shared" si="9"/>
        <v>2633.8</v>
      </c>
      <c r="N73" s="146">
        <f t="shared" si="10"/>
        <v>2836.3999999999996</v>
      </c>
      <c r="O73" s="146">
        <f t="shared" si="11"/>
        <v>3039</v>
      </c>
      <c r="P73" s="149">
        <v>180</v>
      </c>
      <c r="Q73" s="150">
        <v>220</v>
      </c>
      <c r="R73" s="62"/>
    </row>
    <row r="74" spans="1:18" ht="15.75" x14ac:dyDescent="0.25">
      <c r="A74" s="553"/>
      <c r="B74" s="157" t="s">
        <v>149</v>
      </c>
      <c r="C74" s="145">
        <f t="shared" si="13"/>
        <v>607.79999999999995</v>
      </c>
      <c r="D74" s="145">
        <f t="shared" si="14"/>
        <v>810.40000000000009</v>
      </c>
      <c r="E74" s="145">
        <f t="shared" si="2"/>
        <v>1013</v>
      </c>
      <c r="F74" s="145">
        <f t="shared" si="3"/>
        <v>1215.5999999999999</v>
      </c>
      <c r="G74" s="145">
        <f t="shared" si="4"/>
        <v>1418.1999999999998</v>
      </c>
      <c r="H74" s="145">
        <f t="shared" si="5"/>
        <v>1620.8000000000002</v>
      </c>
      <c r="I74" s="146">
        <f t="shared" si="6"/>
        <v>1823.4</v>
      </c>
      <c r="J74" s="382">
        <v>2026</v>
      </c>
      <c r="K74" s="213">
        <f t="shared" si="7"/>
        <v>2228.6000000000004</v>
      </c>
      <c r="L74" s="145">
        <f t="shared" si="8"/>
        <v>2431.1999999999998</v>
      </c>
      <c r="M74" s="145">
        <f t="shared" si="9"/>
        <v>2633.8</v>
      </c>
      <c r="N74" s="146">
        <f t="shared" si="10"/>
        <v>2836.3999999999996</v>
      </c>
      <c r="O74" s="146">
        <f t="shared" si="11"/>
        <v>3039</v>
      </c>
      <c r="P74" s="171">
        <v>180</v>
      </c>
      <c r="Q74" s="172">
        <v>180</v>
      </c>
      <c r="R74" s="10"/>
    </row>
    <row r="75" spans="1:18" ht="15.75" x14ac:dyDescent="0.25">
      <c r="A75" s="553"/>
      <c r="B75" s="173" t="s">
        <v>323</v>
      </c>
      <c r="C75" s="145">
        <f t="shared" si="13"/>
        <v>607.79999999999995</v>
      </c>
      <c r="D75" s="145">
        <f t="shared" si="14"/>
        <v>810.40000000000009</v>
      </c>
      <c r="E75" s="145">
        <f t="shared" si="2"/>
        <v>1013</v>
      </c>
      <c r="F75" s="145">
        <f t="shared" si="3"/>
        <v>1215.5999999999999</v>
      </c>
      <c r="G75" s="145">
        <f t="shared" si="4"/>
        <v>1418.1999999999998</v>
      </c>
      <c r="H75" s="145">
        <f t="shared" si="5"/>
        <v>1620.8000000000002</v>
      </c>
      <c r="I75" s="146">
        <f t="shared" si="6"/>
        <v>1823.4</v>
      </c>
      <c r="J75" s="382">
        <v>2026</v>
      </c>
      <c r="K75" s="213">
        <f t="shared" si="7"/>
        <v>2228.6000000000004</v>
      </c>
      <c r="L75" s="145">
        <f t="shared" si="8"/>
        <v>2431.1999999999998</v>
      </c>
      <c r="M75" s="145">
        <f t="shared" si="9"/>
        <v>2633.8</v>
      </c>
      <c r="N75" s="146">
        <f t="shared" si="10"/>
        <v>2836.3999999999996</v>
      </c>
      <c r="O75" s="146">
        <f t="shared" si="11"/>
        <v>3039</v>
      </c>
      <c r="P75" s="543">
        <v>150</v>
      </c>
      <c r="Q75" s="545">
        <v>185</v>
      </c>
      <c r="R75" s="10"/>
    </row>
    <row r="76" spans="1:18" ht="31.5" x14ac:dyDescent="0.25">
      <c r="A76" s="553"/>
      <c r="B76" s="174" t="s">
        <v>324</v>
      </c>
      <c r="C76" s="145">
        <f t="shared" si="13"/>
        <v>607.79999999999995</v>
      </c>
      <c r="D76" s="145">
        <f t="shared" si="14"/>
        <v>810.40000000000009</v>
      </c>
      <c r="E76" s="145">
        <f t="shared" si="2"/>
        <v>1013</v>
      </c>
      <c r="F76" s="145">
        <f t="shared" si="3"/>
        <v>1215.5999999999999</v>
      </c>
      <c r="G76" s="145">
        <f t="shared" si="4"/>
        <v>1418.1999999999998</v>
      </c>
      <c r="H76" s="145">
        <f t="shared" si="5"/>
        <v>1620.8000000000002</v>
      </c>
      <c r="I76" s="146">
        <f t="shared" si="6"/>
        <v>1823.4</v>
      </c>
      <c r="J76" s="382">
        <v>2026</v>
      </c>
      <c r="K76" s="213">
        <f t="shared" si="7"/>
        <v>2228.6000000000004</v>
      </c>
      <c r="L76" s="145">
        <f t="shared" si="8"/>
        <v>2431.1999999999998</v>
      </c>
      <c r="M76" s="145">
        <f t="shared" si="9"/>
        <v>2633.8</v>
      </c>
      <c r="N76" s="146">
        <f t="shared" si="10"/>
        <v>2836.3999999999996</v>
      </c>
      <c r="O76" s="146">
        <f t="shared" si="11"/>
        <v>3039</v>
      </c>
      <c r="P76" s="544">
        <v>150</v>
      </c>
      <c r="Q76" s="546">
        <v>150</v>
      </c>
      <c r="R76" s="10"/>
    </row>
    <row r="77" spans="1:18" ht="15.75" x14ac:dyDescent="0.25">
      <c r="A77" s="553"/>
      <c r="B77" s="161" t="s">
        <v>150</v>
      </c>
      <c r="C77" s="145">
        <f t="shared" si="13"/>
        <v>607.79999999999995</v>
      </c>
      <c r="D77" s="145">
        <f t="shared" si="14"/>
        <v>810.40000000000009</v>
      </c>
      <c r="E77" s="145">
        <f t="shared" si="2"/>
        <v>1013</v>
      </c>
      <c r="F77" s="145">
        <f t="shared" si="3"/>
        <v>1215.5999999999999</v>
      </c>
      <c r="G77" s="145">
        <f t="shared" si="4"/>
        <v>1418.1999999999998</v>
      </c>
      <c r="H77" s="145">
        <f t="shared" si="5"/>
        <v>1620.8000000000002</v>
      </c>
      <c r="I77" s="146">
        <f t="shared" si="6"/>
        <v>1823.4</v>
      </c>
      <c r="J77" s="382">
        <v>2026</v>
      </c>
      <c r="K77" s="213">
        <f t="shared" si="7"/>
        <v>2228.6000000000004</v>
      </c>
      <c r="L77" s="145">
        <f t="shared" si="8"/>
        <v>2431.1999999999998</v>
      </c>
      <c r="M77" s="145">
        <f t="shared" si="9"/>
        <v>2633.8</v>
      </c>
      <c r="N77" s="146">
        <f t="shared" si="10"/>
        <v>2836.3999999999996</v>
      </c>
      <c r="O77" s="146">
        <f t="shared" si="11"/>
        <v>3039</v>
      </c>
      <c r="P77" s="175">
        <v>180</v>
      </c>
      <c r="Q77" s="176">
        <v>180</v>
      </c>
      <c r="R77" s="10"/>
    </row>
    <row r="78" spans="1:18" ht="16.5" thickBot="1" x14ac:dyDescent="0.3">
      <c r="A78" s="554"/>
      <c r="B78" s="164" t="s">
        <v>325</v>
      </c>
      <c r="C78" s="177">
        <f t="shared" si="13"/>
        <v>607.79999999999995</v>
      </c>
      <c r="D78" s="177">
        <f t="shared" si="14"/>
        <v>810.40000000000009</v>
      </c>
      <c r="E78" s="177">
        <f t="shared" si="2"/>
        <v>1013</v>
      </c>
      <c r="F78" s="177">
        <f t="shared" si="3"/>
        <v>1215.5999999999999</v>
      </c>
      <c r="G78" s="177">
        <f t="shared" si="4"/>
        <v>1418.1999999999998</v>
      </c>
      <c r="H78" s="177">
        <f t="shared" si="5"/>
        <v>1620.8000000000002</v>
      </c>
      <c r="I78" s="177">
        <f t="shared" si="6"/>
        <v>1823.4</v>
      </c>
      <c r="J78" s="382">
        <v>2026</v>
      </c>
      <c r="K78" s="177">
        <f t="shared" si="7"/>
        <v>2228.6000000000004</v>
      </c>
      <c r="L78" s="177">
        <f t="shared" si="8"/>
        <v>2431.1999999999998</v>
      </c>
      <c r="M78" s="177">
        <f t="shared" si="9"/>
        <v>2633.8</v>
      </c>
      <c r="N78" s="177">
        <f t="shared" si="10"/>
        <v>2836.3999999999996</v>
      </c>
      <c r="O78" s="177">
        <f t="shared" si="11"/>
        <v>3039</v>
      </c>
      <c r="P78" s="178">
        <v>150</v>
      </c>
      <c r="Q78" s="179">
        <v>150</v>
      </c>
      <c r="R78" s="10"/>
    </row>
    <row r="79" spans="1:18" ht="16.5" thickBot="1" x14ac:dyDescent="0.3">
      <c r="A79" s="547"/>
      <c r="B79" s="547"/>
      <c r="C79" s="547"/>
      <c r="D79" s="547"/>
      <c r="E79" s="547"/>
      <c r="F79" s="547"/>
      <c r="G79" s="547"/>
      <c r="H79" s="547"/>
      <c r="I79" s="547"/>
      <c r="J79" s="548"/>
      <c r="K79" s="547"/>
      <c r="L79" s="547"/>
      <c r="M79" s="547"/>
      <c r="N79" s="547"/>
      <c r="O79" s="547"/>
      <c r="P79" s="547"/>
      <c r="Q79" s="547"/>
      <c r="R79" s="10"/>
    </row>
    <row r="80" spans="1:18" ht="15.75" customHeight="1" x14ac:dyDescent="0.25">
      <c r="A80" s="180"/>
      <c r="B80" s="549" t="s">
        <v>0</v>
      </c>
      <c r="C80" s="551" t="s">
        <v>1</v>
      </c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15" t="s">
        <v>301</v>
      </c>
      <c r="Q80" s="516"/>
      <c r="R80" s="10"/>
    </row>
    <row r="81" spans="1:18" ht="26.25" thickBot="1" x14ac:dyDescent="0.3">
      <c r="A81" s="181"/>
      <c r="B81" s="550"/>
      <c r="C81" s="131">
        <v>0.3</v>
      </c>
      <c r="D81" s="131">
        <v>0.4</v>
      </c>
      <c r="E81" s="131">
        <v>0.5</v>
      </c>
      <c r="F81" s="131">
        <v>0.6</v>
      </c>
      <c r="G81" s="131">
        <v>0.7</v>
      </c>
      <c r="H81" s="131">
        <v>0.8</v>
      </c>
      <c r="I81" s="131">
        <v>0.9</v>
      </c>
      <c r="J81" s="162">
        <v>1</v>
      </c>
      <c r="K81" s="131">
        <v>1.1000000000000001</v>
      </c>
      <c r="L81" s="131">
        <v>1.2</v>
      </c>
      <c r="M81" s="131">
        <v>1.3</v>
      </c>
      <c r="N81" s="132">
        <v>1.4</v>
      </c>
      <c r="O81" s="132">
        <v>1.5</v>
      </c>
      <c r="P81" s="363" t="s">
        <v>302</v>
      </c>
      <c r="Q81" s="364" t="s">
        <v>303</v>
      </c>
      <c r="R81" s="10"/>
    </row>
    <row r="82" spans="1:18" ht="15.75" x14ac:dyDescent="0.25">
      <c r="A82" s="555">
        <v>5</v>
      </c>
      <c r="B82" s="155" t="s">
        <v>151</v>
      </c>
      <c r="C82" s="140">
        <f t="shared" ref="C82:C111" si="28">J82*0.3</f>
        <v>636</v>
      </c>
      <c r="D82" s="140">
        <f t="shared" ref="D82:D111" si="29">J82*0.4</f>
        <v>848</v>
      </c>
      <c r="E82" s="140">
        <f t="shared" si="2"/>
        <v>1060</v>
      </c>
      <c r="F82" s="140">
        <f t="shared" si="3"/>
        <v>1272</v>
      </c>
      <c r="G82" s="140">
        <f t="shared" si="4"/>
        <v>1484</v>
      </c>
      <c r="H82" s="140">
        <f t="shared" si="5"/>
        <v>1696</v>
      </c>
      <c r="I82" s="141">
        <f t="shared" si="6"/>
        <v>1908</v>
      </c>
      <c r="J82" s="145">
        <v>2120</v>
      </c>
      <c r="K82" s="212">
        <f t="shared" si="7"/>
        <v>2332</v>
      </c>
      <c r="L82" s="140">
        <f t="shared" si="8"/>
        <v>2544</v>
      </c>
      <c r="M82" s="140">
        <f t="shared" si="9"/>
        <v>2756</v>
      </c>
      <c r="N82" s="141">
        <f t="shared" si="10"/>
        <v>2968</v>
      </c>
      <c r="O82" s="141">
        <f t="shared" si="11"/>
        <v>3180</v>
      </c>
      <c r="P82" s="142">
        <v>180</v>
      </c>
      <c r="Q82" s="143">
        <v>180</v>
      </c>
      <c r="R82" s="10"/>
    </row>
    <row r="83" spans="1:18" ht="15.75" x14ac:dyDescent="0.25">
      <c r="A83" s="556"/>
      <c r="B83" s="156" t="s">
        <v>152</v>
      </c>
      <c r="C83" s="145">
        <f t="shared" si="28"/>
        <v>636</v>
      </c>
      <c r="D83" s="145">
        <f t="shared" si="29"/>
        <v>848</v>
      </c>
      <c r="E83" s="145">
        <f t="shared" si="2"/>
        <v>1060</v>
      </c>
      <c r="F83" s="145">
        <f t="shared" si="3"/>
        <v>1272</v>
      </c>
      <c r="G83" s="145">
        <f t="shared" si="4"/>
        <v>1484</v>
      </c>
      <c r="H83" s="145">
        <f t="shared" si="5"/>
        <v>1696</v>
      </c>
      <c r="I83" s="146">
        <f t="shared" si="6"/>
        <v>1908</v>
      </c>
      <c r="J83" s="145">
        <v>2120</v>
      </c>
      <c r="K83" s="213">
        <f t="shared" si="7"/>
        <v>2332</v>
      </c>
      <c r="L83" s="145">
        <f t="shared" si="8"/>
        <v>2544</v>
      </c>
      <c r="M83" s="145">
        <f t="shared" si="9"/>
        <v>2756</v>
      </c>
      <c r="N83" s="146">
        <f t="shared" si="10"/>
        <v>2968</v>
      </c>
      <c r="O83" s="146">
        <f t="shared" si="11"/>
        <v>3180</v>
      </c>
      <c r="P83" s="149">
        <v>180</v>
      </c>
      <c r="Q83" s="150">
        <v>220</v>
      </c>
      <c r="R83" s="10"/>
    </row>
    <row r="84" spans="1:18" ht="31.5" x14ac:dyDescent="0.25">
      <c r="A84" s="556"/>
      <c r="B84" s="156" t="s">
        <v>153</v>
      </c>
      <c r="C84" s="145">
        <f t="shared" si="28"/>
        <v>508.79999999999995</v>
      </c>
      <c r="D84" s="145">
        <f t="shared" si="29"/>
        <v>678.40000000000009</v>
      </c>
      <c r="E84" s="145">
        <f t="shared" si="2"/>
        <v>848</v>
      </c>
      <c r="F84" s="145">
        <f t="shared" si="3"/>
        <v>1017.5999999999999</v>
      </c>
      <c r="G84" s="145">
        <f t="shared" si="4"/>
        <v>1187.1999999999998</v>
      </c>
      <c r="H84" s="145">
        <f t="shared" si="5"/>
        <v>1356.8000000000002</v>
      </c>
      <c r="I84" s="146">
        <f t="shared" si="6"/>
        <v>1526.4</v>
      </c>
      <c r="J84" s="145">
        <v>1696</v>
      </c>
      <c r="K84" s="213">
        <f t="shared" si="7"/>
        <v>1865.6000000000001</v>
      </c>
      <c r="L84" s="145">
        <f t="shared" si="8"/>
        <v>2035.1999999999998</v>
      </c>
      <c r="M84" s="145">
        <f t="shared" si="9"/>
        <v>2204.8000000000002</v>
      </c>
      <c r="N84" s="146">
        <f t="shared" si="10"/>
        <v>2374.3999999999996</v>
      </c>
      <c r="O84" s="146">
        <f t="shared" si="11"/>
        <v>2544</v>
      </c>
      <c r="P84" s="169" t="s">
        <v>308</v>
      </c>
      <c r="Q84" s="148">
        <v>180</v>
      </c>
      <c r="R84" s="10"/>
    </row>
    <row r="85" spans="1:18" ht="15.75" x14ac:dyDescent="0.25">
      <c r="A85" s="557"/>
      <c r="B85" s="156" t="s">
        <v>154</v>
      </c>
      <c r="C85" s="145">
        <f t="shared" si="28"/>
        <v>636</v>
      </c>
      <c r="D85" s="145">
        <f t="shared" si="29"/>
        <v>848</v>
      </c>
      <c r="E85" s="145">
        <f t="shared" si="2"/>
        <v>1060</v>
      </c>
      <c r="F85" s="145">
        <f t="shared" si="3"/>
        <v>1272</v>
      </c>
      <c r="G85" s="145">
        <f t="shared" si="4"/>
        <v>1484</v>
      </c>
      <c r="H85" s="145">
        <f t="shared" si="5"/>
        <v>1696</v>
      </c>
      <c r="I85" s="146">
        <f t="shared" si="6"/>
        <v>1908</v>
      </c>
      <c r="J85" s="145">
        <v>2120</v>
      </c>
      <c r="K85" s="213">
        <f t="shared" si="7"/>
        <v>2332</v>
      </c>
      <c r="L85" s="145">
        <f t="shared" si="8"/>
        <v>2544</v>
      </c>
      <c r="M85" s="145">
        <f t="shared" si="9"/>
        <v>2756</v>
      </c>
      <c r="N85" s="146">
        <f t="shared" si="10"/>
        <v>2968</v>
      </c>
      <c r="O85" s="146">
        <f t="shared" si="11"/>
        <v>3180</v>
      </c>
      <c r="P85" s="147">
        <v>175</v>
      </c>
      <c r="Q85" s="148">
        <v>180</v>
      </c>
      <c r="R85" s="10"/>
    </row>
    <row r="86" spans="1:18" ht="15.75" x14ac:dyDescent="0.25">
      <c r="A86" s="557"/>
      <c r="B86" s="156" t="s">
        <v>155</v>
      </c>
      <c r="C86" s="145">
        <f t="shared" si="28"/>
        <v>636</v>
      </c>
      <c r="D86" s="145">
        <f t="shared" si="29"/>
        <v>848</v>
      </c>
      <c r="E86" s="145">
        <f t="shared" si="2"/>
        <v>1060</v>
      </c>
      <c r="F86" s="145">
        <f t="shared" si="3"/>
        <v>1272</v>
      </c>
      <c r="G86" s="145">
        <f t="shared" si="4"/>
        <v>1484</v>
      </c>
      <c r="H86" s="145">
        <f t="shared" si="5"/>
        <v>1696</v>
      </c>
      <c r="I86" s="146">
        <f t="shared" si="6"/>
        <v>1908</v>
      </c>
      <c r="J86" s="383">
        <v>2120</v>
      </c>
      <c r="K86" s="213">
        <f t="shared" si="7"/>
        <v>2332</v>
      </c>
      <c r="L86" s="145">
        <f t="shared" si="8"/>
        <v>2544</v>
      </c>
      <c r="M86" s="145">
        <f t="shared" si="9"/>
        <v>2756</v>
      </c>
      <c r="N86" s="146">
        <f t="shared" si="10"/>
        <v>2968</v>
      </c>
      <c r="O86" s="146">
        <f t="shared" si="11"/>
        <v>3180</v>
      </c>
      <c r="P86" s="147">
        <v>180</v>
      </c>
      <c r="Q86" s="148">
        <v>180</v>
      </c>
      <c r="R86" s="10"/>
    </row>
    <row r="87" spans="1:18" ht="15.75" x14ac:dyDescent="0.25">
      <c r="A87" s="557"/>
      <c r="B87" s="156" t="s">
        <v>156</v>
      </c>
      <c r="C87" s="145">
        <f t="shared" si="28"/>
        <v>636</v>
      </c>
      <c r="D87" s="145">
        <f t="shared" si="29"/>
        <v>848</v>
      </c>
      <c r="E87" s="145">
        <f t="shared" si="2"/>
        <v>1060</v>
      </c>
      <c r="F87" s="145">
        <f t="shared" si="3"/>
        <v>1272</v>
      </c>
      <c r="G87" s="145">
        <f t="shared" si="4"/>
        <v>1484</v>
      </c>
      <c r="H87" s="145">
        <f t="shared" si="5"/>
        <v>1696</v>
      </c>
      <c r="I87" s="146">
        <f t="shared" si="6"/>
        <v>1908</v>
      </c>
      <c r="J87" s="383">
        <v>2120</v>
      </c>
      <c r="K87" s="213">
        <f t="shared" si="7"/>
        <v>2332</v>
      </c>
      <c r="L87" s="145">
        <f t="shared" si="8"/>
        <v>2544</v>
      </c>
      <c r="M87" s="145">
        <f t="shared" si="9"/>
        <v>2756</v>
      </c>
      <c r="N87" s="146">
        <f t="shared" si="10"/>
        <v>2968</v>
      </c>
      <c r="O87" s="146">
        <f t="shared" si="11"/>
        <v>3180</v>
      </c>
      <c r="P87" s="149">
        <v>105</v>
      </c>
      <c r="Q87" s="150">
        <v>105</v>
      </c>
      <c r="R87" s="10"/>
    </row>
    <row r="88" spans="1:18" ht="15.75" x14ac:dyDescent="0.25">
      <c r="A88" s="557"/>
      <c r="B88" s="156" t="s">
        <v>326</v>
      </c>
      <c r="C88" s="145">
        <f t="shared" si="28"/>
        <v>636</v>
      </c>
      <c r="D88" s="145">
        <f t="shared" si="29"/>
        <v>848</v>
      </c>
      <c r="E88" s="145">
        <f t="shared" si="2"/>
        <v>1060</v>
      </c>
      <c r="F88" s="145">
        <f t="shared" si="3"/>
        <v>1272</v>
      </c>
      <c r="G88" s="145">
        <f t="shared" si="4"/>
        <v>1484</v>
      </c>
      <c r="H88" s="145">
        <f t="shared" si="5"/>
        <v>1696</v>
      </c>
      <c r="I88" s="146">
        <f t="shared" si="6"/>
        <v>1908</v>
      </c>
      <c r="J88" s="383">
        <v>2120</v>
      </c>
      <c r="K88" s="213">
        <f t="shared" si="7"/>
        <v>2332</v>
      </c>
      <c r="L88" s="145">
        <f t="shared" si="8"/>
        <v>2544</v>
      </c>
      <c r="M88" s="145">
        <f t="shared" si="9"/>
        <v>2756</v>
      </c>
      <c r="N88" s="146">
        <f t="shared" si="10"/>
        <v>2968</v>
      </c>
      <c r="O88" s="146">
        <f t="shared" si="11"/>
        <v>3180</v>
      </c>
      <c r="P88" s="149">
        <v>120</v>
      </c>
      <c r="Q88" s="150">
        <v>120</v>
      </c>
      <c r="R88" s="10"/>
    </row>
    <row r="89" spans="1:18" ht="31.5" x14ac:dyDescent="0.25">
      <c r="A89" s="557"/>
      <c r="B89" s="156" t="s">
        <v>157</v>
      </c>
      <c r="C89" s="145">
        <f t="shared" si="28"/>
        <v>636</v>
      </c>
      <c r="D89" s="145">
        <f t="shared" si="29"/>
        <v>848</v>
      </c>
      <c r="E89" s="145">
        <f t="shared" si="2"/>
        <v>1060</v>
      </c>
      <c r="F89" s="145">
        <f t="shared" si="3"/>
        <v>1272</v>
      </c>
      <c r="G89" s="145">
        <f t="shared" si="4"/>
        <v>1484</v>
      </c>
      <c r="H89" s="145">
        <f t="shared" si="5"/>
        <v>1696</v>
      </c>
      <c r="I89" s="146">
        <f t="shared" si="6"/>
        <v>1908</v>
      </c>
      <c r="J89" s="383">
        <v>2120</v>
      </c>
      <c r="K89" s="213">
        <f t="shared" si="7"/>
        <v>2332</v>
      </c>
      <c r="L89" s="145">
        <f t="shared" si="8"/>
        <v>2544</v>
      </c>
      <c r="M89" s="145">
        <f t="shared" si="9"/>
        <v>2756</v>
      </c>
      <c r="N89" s="146">
        <f t="shared" si="10"/>
        <v>2968</v>
      </c>
      <c r="O89" s="146">
        <f t="shared" si="11"/>
        <v>3180</v>
      </c>
      <c r="P89" s="147">
        <v>175</v>
      </c>
      <c r="Q89" s="182" t="s">
        <v>327</v>
      </c>
      <c r="R89" s="10"/>
    </row>
    <row r="90" spans="1:18" ht="15.75" x14ac:dyDescent="0.25">
      <c r="A90" s="557"/>
      <c r="B90" s="156" t="s">
        <v>158</v>
      </c>
      <c r="C90" s="145">
        <f t="shared" si="28"/>
        <v>636</v>
      </c>
      <c r="D90" s="145">
        <f t="shared" si="29"/>
        <v>848</v>
      </c>
      <c r="E90" s="145">
        <f t="shared" si="2"/>
        <v>1060</v>
      </c>
      <c r="F90" s="145">
        <f t="shared" si="3"/>
        <v>1272</v>
      </c>
      <c r="G90" s="145">
        <f t="shared" si="4"/>
        <v>1484</v>
      </c>
      <c r="H90" s="145">
        <f t="shared" si="5"/>
        <v>1696</v>
      </c>
      <c r="I90" s="146">
        <f t="shared" si="6"/>
        <v>1908</v>
      </c>
      <c r="J90" s="383">
        <v>2120</v>
      </c>
      <c r="K90" s="213">
        <f t="shared" si="7"/>
        <v>2332</v>
      </c>
      <c r="L90" s="145">
        <f t="shared" si="8"/>
        <v>2544</v>
      </c>
      <c r="M90" s="145">
        <f t="shared" si="9"/>
        <v>2756</v>
      </c>
      <c r="N90" s="146">
        <f t="shared" si="10"/>
        <v>2968</v>
      </c>
      <c r="O90" s="146">
        <f t="shared" si="11"/>
        <v>3180</v>
      </c>
      <c r="P90" s="149">
        <v>150</v>
      </c>
      <c r="Q90" s="150">
        <v>150</v>
      </c>
      <c r="R90" s="10"/>
    </row>
    <row r="91" spans="1:18" ht="15.75" x14ac:dyDescent="0.25">
      <c r="A91" s="557"/>
      <c r="B91" s="156" t="s">
        <v>328</v>
      </c>
      <c r="C91" s="145">
        <f t="shared" si="28"/>
        <v>636</v>
      </c>
      <c r="D91" s="145">
        <f t="shared" si="29"/>
        <v>848</v>
      </c>
      <c r="E91" s="145">
        <f t="shared" si="2"/>
        <v>1060</v>
      </c>
      <c r="F91" s="145">
        <f t="shared" si="3"/>
        <v>1272</v>
      </c>
      <c r="G91" s="145">
        <f t="shared" si="4"/>
        <v>1484</v>
      </c>
      <c r="H91" s="145">
        <f t="shared" si="5"/>
        <v>1696</v>
      </c>
      <c r="I91" s="146">
        <f t="shared" si="6"/>
        <v>1908</v>
      </c>
      <c r="J91" s="383">
        <v>2120</v>
      </c>
      <c r="K91" s="213">
        <f t="shared" si="7"/>
        <v>2332</v>
      </c>
      <c r="L91" s="145">
        <f t="shared" si="8"/>
        <v>2544</v>
      </c>
      <c r="M91" s="145">
        <f t="shared" si="9"/>
        <v>2756</v>
      </c>
      <c r="N91" s="146">
        <f t="shared" si="10"/>
        <v>2968</v>
      </c>
      <c r="O91" s="146">
        <f t="shared" si="11"/>
        <v>3180</v>
      </c>
      <c r="P91" s="149">
        <v>150</v>
      </c>
      <c r="Q91" s="150">
        <v>150</v>
      </c>
      <c r="R91" s="10"/>
    </row>
    <row r="92" spans="1:18" ht="31.5" x14ac:dyDescent="0.25">
      <c r="A92" s="557"/>
      <c r="B92" s="156" t="s">
        <v>329</v>
      </c>
      <c r="C92" s="145">
        <f t="shared" si="28"/>
        <v>508.79999999999995</v>
      </c>
      <c r="D92" s="145">
        <f t="shared" si="29"/>
        <v>678.40000000000009</v>
      </c>
      <c r="E92" s="145">
        <f t="shared" si="2"/>
        <v>848</v>
      </c>
      <c r="F92" s="145">
        <f t="shared" si="3"/>
        <v>1017.5999999999999</v>
      </c>
      <c r="G92" s="145">
        <f t="shared" si="4"/>
        <v>1187.1999999999998</v>
      </c>
      <c r="H92" s="145">
        <f t="shared" si="5"/>
        <v>1356.8000000000002</v>
      </c>
      <c r="I92" s="146">
        <f t="shared" si="6"/>
        <v>1526.4</v>
      </c>
      <c r="J92" s="145">
        <v>1696</v>
      </c>
      <c r="K92" s="213">
        <f t="shared" si="7"/>
        <v>1865.6000000000001</v>
      </c>
      <c r="L92" s="145">
        <f t="shared" si="8"/>
        <v>2035.1999999999998</v>
      </c>
      <c r="M92" s="145">
        <f t="shared" si="9"/>
        <v>2204.8000000000002</v>
      </c>
      <c r="N92" s="146">
        <f t="shared" si="10"/>
        <v>2374.3999999999996</v>
      </c>
      <c r="O92" s="146">
        <f t="shared" si="11"/>
        <v>2544</v>
      </c>
      <c r="P92" s="169" t="s">
        <v>308</v>
      </c>
      <c r="Q92" s="148">
        <v>150</v>
      </c>
      <c r="R92" s="10"/>
    </row>
    <row r="93" spans="1:18" ht="31.5" x14ac:dyDescent="0.25">
      <c r="A93" s="557"/>
      <c r="B93" s="156" t="s">
        <v>330</v>
      </c>
      <c r="C93" s="145">
        <f t="shared" si="28"/>
        <v>508.79999999999995</v>
      </c>
      <c r="D93" s="145">
        <f t="shared" si="29"/>
        <v>678.40000000000009</v>
      </c>
      <c r="E93" s="145">
        <f t="shared" si="2"/>
        <v>848</v>
      </c>
      <c r="F93" s="145">
        <f t="shared" si="3"/>
        <v>1017.5999999999999</v>
      </c>
      <c r="G93" s="145">
        <f t="shared" si="4"/>
        <v>1187.1999999999998</v>
      </c>
      <c r="H93" s="145">
        <f t="shared" si="5"/>
        <v>1356.8000000000002</v>
      </c>
      <c r="I93" s="146">
        <f t="shared" si="6"/>
        <v>1526.4</v>
      </c>
      <c r="J93" s="145">
        <v>1696</v>
      </c>
      <c r="K93" s="213">
        <f t="shared" si="7"/>
        <v>1865.6000000000001</v>
      </c>
      <c r="L93" s="145">
        <f t="shared" si="8"/>
        <v>2035.1999999999998</v>
      </c>
      <c r="M93" s="145">
        <f t="shared" si="9"/>
        <v>2204.8000000000002</v>
      </c>
      <c r="N93" s="146">
        <f t="shared" si="10"/>
        <v>2374.3999999999996</v>
      </c>
      <c r="O93" s="146">
        <f t="shared" si="11"/>
        <v>2544</v>
      </c>
      <c r="P93" s="169" t="s">
        <v>308</v>
      </c>
      <c r="Q93" s="148">
        <v>180</v>
      </c>
      <c r="R93" s="10"/>
    </row>
    <row r="94" spans="1:18" ht="15.75" x14ac:dyDescent="0.25">
      <c r="A94" s="557"/>
      <c r="B94" s="156" t="s">
        <v>159</v>
      </c>
      <c r="C94" s="145">
        <f t="shared" si="28"/>
        <v>636</v>
      </c>
      <c r="D94" s="145">
        <f t="shared" si="29"/>
        <v>848</v>
      </c>
      <c r="E94" s="145">
        <f t="shared" si="2"/>
        <v>1060</v>
      </c>
      <c r="F94" s="145">
        <f t="shared" si="3"/>
        <v>1272</v>
      </c>
      <c r="G94" s="145">
        <f t="shared" si="4"/>
        <v>1484</v>
      </c>
      <c r="H94" s="145">
        <f t="shared" si="5"/>
        <v>1696</v>
      </c>
      <c r="I94" s="146">
        <f t="shared" si="6"/>
        <v>1908</v>
      </c>
      <c r="J94" s="145">
        <v>2120</v>
      </c>
      <c r="K94" s="213">
        <f t="shared" si="7"/>
        <v>2332</v>
      </c>
      <c r="L94" s="145">
        <f t="shared" si="8"/>
        <v>2544</v>
      </c>
      <c r="M94" s="145">
        <f t="shared" si="9"/>
        <v>2756</v>
      </c>
      <c r="N94" s="146">
        <f t="shared" si="10"/>
        <v>2968</v>
      </c>
      <c r="O94" s="146">
        <f t="shared" si="11"/>
        <v>3180</v>
      </c>
      <c r="P94" s="147">
        <v>180</v>
      </c>
      <c r="Q94" s="148">
        <v>180</v>
      </c>
      <c r="R94" s="10"/>
    </row>
    <row r="95" spans="1:18" ht="15.75" x14ac:dyDescent="0.25">
      <c r="A95" s="557"/>
      <c r="B95" s="156" t="s">
        <v>331</v>
      </c>
      <c r="C95" s="145">
        <f t="shared" si="28"/>
        <v>636</v>
      </c>
      <c r="D95" s="145">
        <f t="shared" si="29"/>
        <v>848</v>
      </c>
      <c r="E95" s="145">
        <f t="shared" ref="E95:E111" si="30">J95*0.5</f>
        <v>1060</v>
      </c>
      <c r="F95" s="145">
        <f t="shared" ref="F95:F111" si="31">J95*0.6</f>
        <v>1272</v>
      </c>
      <c r="G95" s="145">
        <f t="shared" ref="G95:G111" si="32">J95*0.7</f>
        <v>1484</v>
      </c>
      <c r="H95" s="145">
        <f t="shared" ref="H95:H111" si="33">J95*0.8</f>
        <v>1696</v>
      </c>
      <c r="I95" s="146">
        <f t="shared" ref="I95:I111" si="34">J95*0.9</f>
        <v>1908</v>
      </c>
      <c r="J95" s="145">
        <v>2120</v>
      </c>
      <c r="K95" s="213">
        <f t="shared" ref="K95:K111" si="35">J95*1.1</f>
        <v>2332</v>
      </c>
      <c r="L95" s="162">
        <f t="shared" ref="L95:L111" si="36">J95*1.2</f>
        <v>2544</v>
      </c>
      <c r="M95" s="162">
        <f t="shared" ref="M95:M111" si="37">J95*1.3</f>
        <v>2756</v>
      </c>
      <c r="N95" s="163">
        <f t="shared" ref="N95:N111" si="38">J95*1.4</f>
        <v>2968</v>
      </c>
      <c r="O95" s="163">
        <f t="shared" ref="O95:O111" si="39">J95*1.5</f>
        <v>3180</v>
      </c>
      <c r="P95" s="147">
        <v>150</v>
      </c>
      <c r="Q95" s="148">
        <v>150</v>
      </c>
      <c r="R95" s="10"/>
    </row>
    <row r="96" spans="1:18" ht="31.5" x14ac:dyDescent="0.25">
      <c r="A96" s="557"/>
      <c r="B96" s="156" t="s">
        <v>332</v>
      </c>
      <c r="C96" s="145">
        <f t="shared" si="28"/>
        <v>508.79999999999995</v>
      </c>
      <c r="D96" s="145">
        <f t="shared" si="29"/>
        <v>678.40000000000009</v>
      </c>
      <c r="E96" s="145">
        <f t="shared" si="30"/>
        <v>848</v>
      </c>
      <c r="F96" s="145">
        <f t="shared" si="31"/>
        <v>1017.5999999999999</v>
      </c>
      <c r="G96" s="145">
        <f t="shared" si="32"/>
        <v>1187.1999999999998</v>
      </c>
      <c r="H96" s="145">
        <f t="shared" si="33"/>
        <v>1356.8000000000002</v>
      </c>
      <c r="I96" s="146">
        <f t="shared" si="34"/>
        <v>1526.4</v>
      </c>
      <c r="J96" s="145">
        <v>1696</v>
      </c>
      <c r="K96" s="183"/>
      <c r="L96" s="183"/>
      <c r="M96" s="183"/>
      <c r="N96" s="183"/>
      <c r="O96" s="183"/>
      <c r="P96" s="149" t="s">
        <v>308</v>
      </c>
      <c r="Q96" s="150">
        <v>100</v>
      </c>
      <c r="R96" s="10"/>
    </row>
    <row r="97" spans="1:18" ht="16.5" thickBot="1" x14ac:dyDescent="0.3">
      <c r="A97" s="542"/>
      <c r="B97" s="164" t="s">
        <v>333</v>
      </c>
      <c r="C97" s="131">
        <f t="shared" si="28"/>
        <v>636</v>
      </c>
      <c r="D97" s="131">
        <f t="shared" si="29"/>
        <v>848</v>
      </c>
      <c r="E97" s="131">
        <f t="shared" si="30"/>
        <v>1060</v>
      </c>
      <c r="F97" s="131">
        <f t="shared" si="31"/>
        <v>1272</v>
      </c>
      <c r="G97" s="131">
        <f t="shared" si="32"/>
        <v>1484</v>
      </c>
      <c r="H97" s="131">
        <f>J97*0.8</f>
        <v>1696</v>
      </c>
      <c r="I97" s="132">
        <f t="shared" si="34"/>
        <v>1908</v>
      </c>
      <c r="J97" s="131">
        <v>2120</v>
      </c>
      <c r="K97" s="215">
        <f t="shared" si="35"/>
        <v>2332</v>
      </c>
      <c r="L97" s="184">
        <f t="shared" si="36"/>
        <v>2544</v>
      </c>
      <c r="M97" s="184">
        <f t="shared" si="37"/>
        <v>2756</v>
      </c>
      <c r="N97" s="185">
        <f t="shared" si="38"/>
        <v>2968</v>
      </c>
      <c r="O97" s="185">
        <f t="shared" si="39"/>
        <v>3180</v>
      </c>
      <c r="P97" s="178">
        <v>120</v>
      </c>
      <c r="Q97" s="179">
        <v>120</v>
      </c>
      <c r="R97" s="10"/>
    </row>
    <row r="98" spans="1:18" ht="15.75" x14ac:dyDescent="0.25">
      <c r="A98" s="541">
        <v>6</v>
      </c>
      <c r="B98" s="186" t="s">
        <v>334</v>
      </c>
      <c r="C98" s="140">
        <f t="shared" si="28"/>
        <v>944.4</v>
      </c>
      <c r="D98" s="140">
        <f t="shared" si="29"/>
        <v>1259.2</v>
      </c>
      <c r="E98" s="140">
        <f t="shared" si="30"/>
        <v>1574</v>
      </c>
      <c r="F98" s="140">
        <f t="shared" si="31"/>
        <v>1888.8</v>
      </c>
      <c r="G98" s="140">
        <f t="shared" si="32"/>
        <v>2203.6</v>
      </c>
      <c r="H98" s="140">
        <f t="shared" si="33"/>
        <v>2518.4</v>
      </c>
      <c r="I98" s="141">
        <f t="shared" si="34"/>
        <v>2833.2000000000003</v>
      </c>
      <c r="J98" s="210">
        <v>3148</v>
      </c>
      <c r="K98" s="212">
        <f t="shared" si="35"/>
        <v>3462.8</v>
      </c>
      <c r="L98" s="140">
        <f t="shared" si="36"/>
        <v>3777.6</v>
      </c>
      <c r="M98" s="140">
        <f t="shared" si="37"/>
        <v>4092.4</v>
      </c>
      <c r="N98" s="141">
        <f t="shared" si="38"/>
        <v>4407.2</v>
      </c>
      <c r="O98" s="141">
        <f t="shared" si="39"/>
        <v>4722</v>
      </c>
      <c r="P98" s="187">
        <v>190</v>
      </c>
      <c r="Q98" s="188">
        <v>190</v>
      </c>
      <c r="R98" s="10"/>
    </row>
    <row r="99" spans="1:18" ht="15.75" x14ac:dyDescent="0.25">
      <c r="A99" s="557"/>
      <c r="B99" s="156" t="s">
        <v>160</v>
      </c>
      <c r="C99" s="145">
        <f t="shared" si="28"/>
        <v>944.4</v>
      </c>
      <c r="D99" s="145">
        <f t="shared" si="29"/>
        <v>1259.2</v>
      </c>
      <c r="E99" s="145">
        <f t="shared" si="30"/>
        <v>1574</v>
      </c>
      <c r="F99" s="145">
        <f t="shared" si="31"/>
        <v>1888.8</v>
      </c>
      <c r="G99" s="145">
        <f t="shared" si="32"/>
        <v>2203.6</v>
      </c>
      <c r="H99" s="145">
        <f t="shared" si="33"/>
        <v>2518.4</v>
      </c>
      <c r="I99" s="146">
        <f t="shared" si="34"/>
        <v>2833.2000000000003</v>
      </c>
      <c r="J99" s="382">
        <v>3148</v>
      </c>
      <c r="K99" s="213">
        <f t="shared" si="35"/>
        <v>3462.8</v>
      </c>
      <c r="L99" s="145">
        <f t="shared" si="36"/>
        <v>3777.6</v>
      </c>
      <c r="M99" s="145">
        <f t="shared" si="37"/>
        <v>4092.4</v>
      </c>
      <c r="N99" s="146">
        <f t="shared" si="38"/>
        <v>4407.2</v>
      </c>
      <c r="O99" s="146">
        <f t="shared" si="39"/>
        <v>4722</v>
      </c>
      <c r="P99" s="149">
        <v>150</v>
      </c>
      <c r="Q99" s="150">
        <v>150</v>
      </c>
      <c r="R99" s="10"/>
    </row>
    <row r="100" spans="1:18" ht="15.75" x14ac:dyDescent="0.25">
      <c r="A100" s="557"/>
      <c r="B100" s="156" t="s">
        <v>161</v>
      </c>
      <c r="C100" s="145">
        <f t="shared" si="28"/>
        <v>944.4</v>
      </c>
      <c r="D100" s="145">
        <f t="shared" si="29"/>
        <v>1259.2</v>
      </c>
      <c r="E100" s="145">
        <f t="shared" si="30"/>
        <v>1574</v>
      </c>
      <c r="F100" s="145">
        <f t="shared" si="31"/>
        <v>1888.8</v>
      </c>
      <c r="G100" s="145">
        <f t="shared" si="32"/>
        <v>2203.6</v>
      </c>
      <c r="H100" s="145">
        <f t="shared" si="33"/>
        <v>2518.4</v>
      </c>
      <c r="I100" s="146">
        <f t="shared" si="34"/>
        <v>2833.2000000000003</v>
      </c>
      <c r="J100" s="382">
        <v>3148</v>
      </c>
      <c r="K100" s="213">
        <f t="shared" si="35"/>
        <v>3462.8</v>
      </c>
      <c r="L100" s="145">
        <f t="shared" si="36"/>
        <v>3777.6</v>
      </c>
      <c r="M100" s="145">
        <f t="shared" si="37"/>
        <v>4092.4</v>
      </c>
      <c r="N100" s="146">
        <f t="shared" si="38"/>
        <v>4407.2</v>
      </c>
      <c r="O100" s="146">
        <f t="shared" si="39"/>
        <v>4722</v>
      </c>
      <c r="P100" s="149">
        <v>150</v>
      </c>
      <c r="Q100" s="150">
        <v>150</v>
      </c>
      <c r="R100" s="10"/>
    </row>
    <row r="101" spans="1:18" ht="15.75" x14ac:dyDescent="0.25">
      <c r="A101" s="557"/>
      <c r="B101" s="156" t="s">
        <v>335</v>
      </c>
      <c r="C101" s="145">
        <f t="shared" si="28"/>
        <v>944.4</v>
      </c>
      <c r="D101" s="145">
        <f t="shared" si="29"/>
        <v>1259.2</v>
      </c>
      <c r="E101" s="145">
        <f t="shared" si="30"/>
        <v>1574</v>
      </c>
      <c r="F101" s="145">
        <f t="shared" si="31"/>
        <v>1888.8</v>
      </c>
      <c r="G101" s="145">
        <f t="shared" si="32"/>
        <v>2203.6</v>
      </c>
      <c r="H101" s="145">
        <f t="shared" si="33"/>
        <v>2518.4</v>
      </c>
      <c r="I101" s="146">
        <f t="shared" si="34"/>
        <v>2833.2000000000003</v>
      </c>
      <c r="J101" s="382">
        <v>3148</v>
      </c>
      <c r="K101" s="213">
        <f t="shared" si="35"/>
        <v>3462.8</v>
      </c>
      <c r="L101" s="145">
        <f t="shared" si="36"/>
        <v>3777.6</v>
      </c>
      <c r="M101" s="145">
        <f t="shared" si="37"/>
        <v>4092.4</v>
      </c>
      <c r="N101" s="146">
        <f t="shared" si="38"/>
        <v>4407.2</v>
      </c>
      <c r="O101" s="146">
        <f t="shared" si="39"/>
        <v>4722</v>
      </c>
      <c r="P101" s="149">
        <v>150</v>
      </c>
      <c r="Q101" s="150">
        <v>150</v>
      </c>
      <c r="R101" s="10"/>
    </row>
    <row r="102" spans="1:18" ht="15.75" x14ac:dyDescent="0.25">
      <c r="A102" s="557"/>
      <c r="B102" s="189" t="s">
        <v>336</v>
      </c>
      <c r="C102" s="145">
        <f t="shared" si="28"/>
        <v>944.4</v>
      </c>
      <c r="D102" s="145">
        <f t="shared" si="29"/>
        <v>1259.2</v>
      </c>
      <c r="E102" s="145">
        <f t="shared" si="30"/>
        <v>1574</v>
      </c>
      <c r="F102" s="145">
        <f t="shared" si="31"/>
        <v>1888.8</v>
      </c>
      <c r="G102" s="145">
        <f t="shared" si="32"/>
        <v>2203.6</v>
      </c>
      <c r="H102" s="145">
        <f t="shared" si="33"/>
        <v>2518.4</v>
      </c>
      <c r="I102" s="146">
        <f t="shared" si="34"/>
        <v>2833.2000000000003</v>
      </c>
      <c r="J102" s="382">
        <v>3148</v>
      </c>
      <c r="K102" s="213">
        <f t="shared" si="35"/>
        <v>3462.8</v>
      </c>
      <c r="L102" s="145">
        <f t="shared" si="36"/>
        <v>3777.6</v>
      </c>
      <c r="M102" s="145">
        <f t="shared" si="37"/>
        <v>4092.4</v>
      </c>
      <c r="N102" s="146">
        <f t="shared" si="38"/>
        <v>4407.2</v>
      </c>
      <c r="O102" s="146">
        <f t="shared" si="39"/>
        <v>4722</v>
      </c>
      <c r="P102" s="149">
        <v>200</v>
      </c>
      <c r="Q102" s="150">
        <v>200</v>
      </c>
      <c r="R102" s="10"/>
    </row>
    <row r="103" spans="1:18" ht="15.75" x14ac:dyDescent="0.25">
      <c r="A103" s="557"/>
      <c r="B103" s="156" t="s">
        <v>162</v>
      </c>
      <c r="C103" s="145">
        <f t="shared" si="28"/>
        <v>944.4</v>
      </c>
      <c r="D103" s="145">
        <f t="shared" si="29"/>
        <v>1259.2</v>
      </c>
      <c r="E103" s="145">
        <f t="shared" si="30"/>
        <v>1574</v>
      </c>
      <c r="F103" s="145">
        <f t="shared" si="31"/>
        <v>1888.8</v>
      </c>
      <c r="G103" s="145">
        <f t="shared" si="32"/>
        <v>2203.6</v>
      </c>
      <c r="H103" s="145">
        <f t="shared" si="33"/>
        <v>2518.4</v>
      </c>
      <c r="I103" s="146">
        <f t="shared" si="34"/>
        <v>2833.2000000000003</v>
      </c>
      <c r="J103" s="382">
        <v>3148</v>
      </c>
      <c r="K103" s="213">
        <f t="shared" si="35"/>
        <v>3462.8</v>
      </c>
      <c r="L103" s="145">
        <f t="shared" si="36"/>
        <v>3777.6</v>
      </c>
      <c r="M103" s="145">
        <f t="shared" si="37"/>
        <v>4092.4</v>
      </c>
      <c r="N103" s="146">
        <f t="shared" si="38"/>
        <v>4407.2</v>
      </c>
      <c r="O103" s="146">
        <f t="shared" si="39"/>
        <v>4722</v>
      </c>
      <c r="P103" s="149">
        <v>150</v>
      </c>
      <c r="Q103" s="150">
        <v>150</v>
      </c>
      <c r="R103" s="10"/>
    </row>
    <row r="104" spans="1:18" ht="32.25" thickBot="1" x14ac:dyDescent="0.3">
      <c r="A104" s="542"/>
      <c r="B104" s="164" t="s">
        <v>400</v>
      </c>
      <c r="C104" s="131">
        <f t="shared" si="28"/>
        <v>755.4</v>
      </c>
      <c r="D104" s="131">
        <f t="shared" si="29"/>
        <v>1007.2</v>
      </c>
      <c r="E104" s="131">
        <f t="shared" si="30"/>
        <v>1259</v>
      </c>
      <c r="F104" s="131">
        <f t="shared" si="31"/>
        <v>1510.8</v>
      </c>
      <c r="G104" s="131">
        <f t="shared" si="32"/>
        <v>1762.6</v>
      </c>
      <c r="H104" s="131">
        <f t="shared" si="33"/>
        <v>2014.4</v>
      </c>
      <c r="I104" s="132">
        <f t="shared" si="34"/>
        <v>2266.2000000000003</v>
      </c>
      <c r="J104" s="131">
        <v>2518</v>
      </c>
      <c r="K104" s="215">
        <f t="shared" si="35"/>
        <v>2769.8</v>
      </c>
      <c r="L104" s="131">
        <f t="shared" si="36"/>
        <v>3021.6</v>
      </c>
      <c r="M104" s="131">
        <f t="shared" si="37"/>
        <v>3273.4</v>
      </c>
      <c r="N104" s="132">
        <f t="shared" si="38"/>
        <v>3525.2</v>
      </c>
      <c r="O104" s="132">
        <f t="shared" si="39"/>
        <v>3777</v>
      </c>
      <c r="P104" s="178" t="s">
        <v>75</v>
      </c>
      <c r="Q104" s="166">
        <v>180</v>
      </c>
      <c r="R104" s="10"/>
    </row>
    <row r="105" spans="1:18" s="67" customFormat="1" ht="31.5" x14ac:dyDescent="0.25">
      <c r="A105" s="541">
        <v>7</v>
      </c>
      <c r="B105" s="186" t="s">
        <v>163</v>
      </c>
      <c r="C105" s="140">
        <f t="shared" si="28"/>
        <v>879</v>
      </c>
      <c r="D105" s="140">
        <f t="shared" si="29"/>
        <v>1172</v>
      </c>
      <c r="E105" s="140">
        <f t="shared" si="30"/>
        <v>1465</v>
      </c>
      <c r="F105" s="140">
        <f t="shared" si="31"/>
        <v>1758</v>
      </c>
      <c r="G105" s="140">
        <f t="shared" si="32"/>
        <v>2051</v>
      </c>
      <c r="H105" s="140">
        <f t="shared" si="33"/>
        <v>2344</v>
      </c>
      <c r="I105" s="141">
        <f t="shared" si="34"/>
        <v>2637</v>
      </c>
      <c r="J105" s="210">
        <v>2930</v>
      </c>
      <c r="K105" s="212">
        <f t="shared" si="35"/>
        <v>3223.0000000000005</v>
      </c>
      <c r="L105" s="190">
        <f t="shared" si="36"/>
        <v>3516</v>
      </c>
      <c r="M105" s="190">
        <f t="shared" si="37"/>
        <v>3809</v>
      </c>
      <c r="N105" s="191">
        <f t="shared" si="38"/>
        <v>4102</v>
      </c>
      <c r="O105" s="191">
        <f t="shared" si="39"/>
        <v>4395</v>
      </c>
      <c r="P105" s="167" t="s">
        <v>308</v>
      </c>
      <c r="Q105" s="168">
        <v>220</v>
      </c>
      <c r="R105" s="10"/>
    </row>
    <row r="106" spans="1:18" ht="31.5" x14ac:dyDescent="0.25">
      <c r="A106" s="557"/>
      <c r="B106" s="189" t="s">
        <v>164</v>
      </c>
      <c r="C106" s="145">
        <f t="shared" si="28"/>
        <v>879</v>
      </c>
      <c r="D106" s="145">
        <f t="shared" si="29"/>
        <v>1172</v>
      </c>
      <c r="E106" s="145">
        <f t="shared" si="30"/>
        <v>1465</v>
      </c>
      <c r="F106" s="145">
        <f t="shared" si="31"/>
        <v>1758</v>
      </c>
      <c r="G106" s="145">
        <f t="shared" si="32"/>
        <v>2051</v>
      </c>
      <c r="H106" s="145">
        <f t="shared" si="33"/>
        <v>2344</v>
      </c>
      <c r="I106" s="146">
        <f t="shared" si="34"/>
        <v>2637</v>
      </c>
      <c r="J106" s="145">
        <v>2930</v>
      </c>
      <c r="K106" s="213">
        <f t="shared" si="35"/>
        <v>3223.0000000000005</v>
      </c>
      <c r="L106" s="145">
        <f t="shared" si="36"/>
        <v>3516</v>
      </c>
      <c r="M106" s="145">
        <f t="shared" si="37"/>
        <v>3809</v>
      </c>
      <c r="N106" s="146">
        <f t="shared" si="38"/>
        <v>4102</v>
      </c>
      <c r="O106" s="146">
        <f t="shared" si="39"/>
        <v>4395</v>
      </c>
      <c r="P106" s="149" t="s">
        <v>308</v>
      </c>
      <c r="Q106" s="150">
        <v>220</v>
      </c>
      <c r="R106" s="10"/>
    </row>
    <row r="107" spans="1:18" ht="15.75" x14ac:dyDescent="0.25">
      <c r="A107" s="557"/>
      <c r="B107" s="189" t="s">
        <v>165</v>
      </c>
      <c r="C107" s="145">
        <f t="shared" si="28"/>
        <v>1098.5999999999999</v>
      </c>
      <c r="D107" s="145">
        <f t="shared" si="29"/>
        <v>1464.8000000000002</v>
      </c>
      <c r="E107" s="145">
        <f t="shared" si="30"/>
        <v>1831</v>
      </c>
      <c r="F107" s="145">
        <f t="shared" si="31"/>
        <v>2197.1999999999998</v>
      </c>
      <c r="G107" s="145">
        <f t="shared" si="32"/>
        <v>2563.3999999999996</v>
      </c>
      <c r="H107" s="145">
        <f t="shared" si="33"/>
        <v>2929.6000000000004</v>
      </c>
      <c r="I107" s="146">
        <f t="shared" si="34"/>
        <v>3295.8</v>
      </c>
      <c r="J107" s="145">
        <v>3662</v>
      </c>
      <c r="K107" s="213">
        <f t="shared" si="35"/>
        <v>4028.2000000000003</v>
      </c>
      <c r="L107" s="145">
        <f t="shared" si="36"/>
        <v>4394.3999999999996</v>
      </c>
      <c r="M107" s="145">
        <f t="shared" si="37"/>
        <v>4760.6000000000004</v>
      </c>
      <c r="N107" s="146">
        <f t="shared" si="38"/>
        <v>5126.7999999999993</v>
      </c>
      <c r="O107" s="146">
        <f t="shared" si="39"/>
        <v>5493</v>
      </c>
      <c r="P107" s="149">
        <v>210</v>
      </c>
      <c r="Q107" s="150">
        <v>210</v>
      </c>
    </row>
    <row r="108" spans="1:18" ht="31.5" x14ac:dyDescent="0.25">
      <c r="A108" s="557"/>
      <c r="B108" s="189" t="s">
        <v>337</v>
      </c>
      <c r="C108" s="145">
        <f t="shared" si="28"/>
        <v>879</v>
      </c>
      <c r="D108" s="145">
        <f t="shared" si="29"/>
        <v>1172</v>
      </c>
      <c r="E108" s="145">
        <f t="shared" si="30"/>
        <v>1465</v>
      </c>
      <c r="F108" s="145">
        <f t="shared" si="31"/>
        <v>1758</v>
      </c>
      <c r="G108" s="145">
        <f t="shared" si="32"/>
        <v>2051</v>
      </c>
      <c r="H108" s="145">
        <f t="shared" si="33"/>
        <v>2344</v>
      </c>
      <c r="I108" s="146">
        <f t="shared" si="34"/>
        <v>2637</v>
      </c>
      <c r="J108" s="145">
        <v>2930</v>
      </c>
      <c r="K108" s="213">
        <f t="shared" si="35"/>
        <v>3223.0000000000005</v>
      </c>
      <c r="L108" s="145">
        <f t="shared" si="36"/>
        <v>3516</v>
      </c>
      <c r="M108" s="145">
        <f t="shared" si="37"/>
        <v>3809</v>
      </c>
      <c r="N108" s="146">
        <f t="shared" si="38"/>
        <v>4102</v>
      </c>
      <c r="O108" s="146">
        <f t="shared" si="39"/>
        <v>4395</v>
      </c>
      <c r="P108" s="149" t="s">
        <v>308</v>
      </c>
      <c r="Q108" s="150">
        <v>220</v>
      </c>
    </row>
    <row r="109" spans="1:18" ht="32.25" thickBot="1" x14ac:dyDescent="0.3">
      <c r="A109" s="542"/>
      <c r="B109" s="192" t="s">
        <v>338</v>
      </c>
      <c r="C109" s="131">
        <f t="shared" si="28"/>
        <v>879</v>
      </c>
      <c r="D109" s="131">
        <f t="shared" si="29"/>
        <v>1172</v>
      </c>
      <c r="E109" s="131">
        <f t="shared" si="30"/>
        <v>1465</v>
      </c>
      <c r="F109" s="131">
        <f t="shared" si="31"/>
        <v>1758</v>
      </c>
      <c r="G109" s="131">
        <f t="shared" si="32"/>
        <v>2051</v>
      </c>
      <c r="H109" s="131">
        <f t="shared" si="33"/>
        <v>2344</v>
      </c>
      <c r="I109" s="132">
        <f t="shared" si="34"/>
        <v>2637</v>
      </c>
      <c r="J109" s="131">
        <v>2930</v>
      </c>
      <c r="K109" s="215">
        <f t="shared" si="35"/>
        <v>3223.0000000000005</v>
      </c>
      <c r="L109" s="131">
        <f t="shared" si="36"/>
        <v>3516</v>
      </c>
      <c r="M109" s="131">
        <f t="shared" si="37"/>
        <v>3809</v>
      </c>
      <c r="N109" s="132">
        <f t="shared" si="38"/>
        <v>4102</v>
      </c>
      <c r="O109" s="132">
        <f t="shared" si="39"/>
        <v>4395</v>
      </c>
      <c r="P109" s="178" t="s">
        <v>308</v>
      </c>
      <c r="Q109" s="179">
        <v>210</v>
      </c>
    </row>
    <row r="110" spans="1:18" ht="31.5" x14ac:dyDescent="0.25">
      <c r="A110" s="541">
        <v>8</v>
      </c>
      <c r="B110" s="186" t="s">
        <v>166</v>
      </c>
      <c r="C110" s="140">
        <f t="shared" si="28"/>
        <v>1256.3999999999999</v>
      </c>
      <c r="D110" s="140">
        <f t="shared" si="29"/>
        <v>1675.2</v>
      </c>
      <c r="E110" s="140">
        <f t="shared" si="30"/>
        <v>2094</v>
      </c>
      <c r="F110" s="140">
        <f t="shared" si="31"/>
        <v>2512.7999999999997</v>
      </c>
      <c r="G110" s="140">
        <f t="shared" si="32"/>
        <v>2931.6</v>
      </c>
      <c r="H110" s="140">
        <f t="shared" si="33"/>
        <v>3350.4</v>
      </c>
      <c r="I110" s="141">
        <f t="shared" si="34"/>
        <v>3769.2000000000003</v>
      </c>
      <c r="J110" s="210">
        <v>4188</v>
      </c>
      <c r="K110" s="212">
        <f t="shared" si="35"/>
        <v>4606.8</v>
      </c>
      <c r="L110" s="140">
        <f t="shared" si="36"/>
        <v>5025.5999999999995</v>
      </c>
      <c r="M110" s="140">
        <f t="shared" si="37"/>
        <v>5444.4000000000005</v>
      </c>
      <c r="N110" s="141">
        <f t="shared" si="38"/>
        <v>5863.2</v>
      </c>
      <c r="O110" s="141">
        <f t="shared" si="39"/>
        <v>6282</v>
      </c>
      <c r="P110" s="167" t="s">
        <v>308</v>
      </c>
      <c r="Q110" s="168">
        <v>190</v>
      </c>
    </row>
    <row r="111" spans="1:18" ht="32.25" thickBot="1" x14ac:dyDescent="0.3">
      <c r="A111" s="542"/>
      <c r="B111" s="192" t="s">
        <v>339</v>
      </c>
      <c r="C111" s="131">
        <f t="shared" si="28"/>
        <v>1256.3999999999999</v>
      </c>
      <c r="D111" s="131">
        <f t="shared" si="29"/>
        <v>1675.2</v>
      </c>
      <c r="E111" s="131">
        <f t="shared" si="30"/>
        <v>2094</v>
      </c>
      <c r="F111" s="131">
        <f t="shared" si="31"/>
        <v>2512.7999999999997</v>
      </c>
      <c r="G111" s="131">
        <f t="shared" si="32"/>
        <v>2931.6</v>
      </c>
      <c r="H111" s="131">
        <f t="shared" si="33"/>
        <v>3350.4</v>
      </c>
      <c r="I111" s="132">
        <f t="shared" si="34"/>
        <v>3769.2000000000003</v>
      </c>
      <c r="J111" s="131">
        <v>4188</v>
      </c>
      <c r="K111" s="215">
        <f t="shared" si="35"/>
        <v>4606.8</v>
      </c>
      <c r="L111" s="131">
        <f t="shared" si="36"/>
        <v>5025.5999999999995</v>
      </c>
      <c r="M111" s="131">
        <f t="shared" si="37"/>
        <v>5444.4000000000005</v>
      </c>
      <c r="N111" s="132">
        <f t="shared" si="38"/>
        <v>5863.2</v>
      </c>
      <c r="O111" s="132">
        <f t="shared" si="39"/>
        <v>6282</v>
      </c>
      <c r="P111" s="178" t="s">
        <v>308</v>
      </c>
      <c r="Q111" s="179">
        <v>190</v>
      </c>
    </row>
    <row r="112" spans="1:18" ht="16.5" thickBot="1" x14ac:dyDescent="0.3">
      <c r="A112" s="68"/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ht="21" x14ac:dyDescent="0.25">
      <c r="A113" s="84"/>
      <c r="B113" s="193" t="s">
        <v>340</v>
      </c>
      <c r="C113" s="194"/>
      <c r="D113" s="195"/>
      <c r="E113" s="195"/>
      <c r="F113" s="195"/>
      <c r="G113" s="195"/>
      <c r="H113" s="195"/>
      <c r="I113" s="196"/>
      <c r="J113" s="196"/>
      <c r="K113" s="197"/>
      <c r="L113" s="196"/>
      <c r="M113" s="196"/>
      <c r="N113" s="196"/>
      <c r="O113" s="196"/>
      <c r="P113" s="196"/>
      <c r="Q113" s="198"/>
    </row>
    <row r="114" spans="1:17" ht="18.75" x14ac:dyDescent="0.3">
      <c r="A114" s="84"/>
      <c r="B114" s="199" t="s">
        <v>341</v>
      </c>
      <c r="C114" s="200"/>
      <c r="D114" s="201"/>
      <c r="E114" s="201"/>
      <c r="F114" s="201"/>
      <c r="G114" s="201"/>
      <c r="H114" s="85"/>
      <c r="I114" s="201" t="s">
        <v>342</v>
      </c>
      <c r="J114" s="202"/>
      <c r="K114" s="202"/>
      <c r="L114" s="202"/>
      <c r="M114" s="202"/>
      <c r="N114" s="202"/>
      <c r="O114" s="202"/>
      <c r="P114" s="85"/>
      <c r="Q114" s="203"/>
    </row>
    <row r="115" spans="1:17" ht="15.75" thickBot="1" x14ac:dyDescent="0.3">
      <c r="A115" s="84"/>
      <c r="B115" s="204" t="s">
        <v>343</v>
      </c>
      <c r="C115" s="205"/>
      <c r="D115" s="206"/>
      <c r="E115" s="206"/>
      <c r="F115" s="206"/>
      <c r="G115" s="206"/>
      <c r="H115" s="206"/>
      <c r="I115" s="207"/>
      <c r="J115" s="207"/>
      <c r="K115" s="207"/>
      <c r="L115" s="207"/>
      <c r="M115" s="207"/>
      <c r="N115" s="207"/>
      <c r="O115" s="207"/>
      <c r="P115" s="207"/>
      <c r="Q115" s="208"/>
    </row>
    <row r="116" spans="1:17" ht="15.75" x14ac:dyDescent="0.25">
      <c r="A116" s="16" t="s">
        <v>92</v>
      </c>
      <c r="B116" s="16"/>
      <c r="C116" s="16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</row>
    <row r="117" spans="1:17" ht="15.75" x14ac:dyDescent="0.25">
      <c r="A117" s="16" t="s">
        <v>7</v>
      </c>
      <c r="B117" s="16"/>
      <c r="C117" s="16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</row>
    <row r="118" spans="1:17" ht="15.75" x14ac:dyDescent="0.25">
      <c r="A118" s="16" t="s">
        <v>93</v>
      </c>
      <c r="B118" s="209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</row>
    <row r="119" spans="1:17" x14ac:dyDescent="0.25">
      <c r="A119" s="26" t="s">
        <v>421</v>
      </c>
      <c r="B119" s="37"/>
      <c r="C119" s="32"/>
      <c r="D119" s="38"/>
      <c r="E119" s="38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spans="1:17" x14ac:dyDescent="0.25">
      <c r="A120" s="26" t="s">
        <v>420</v>
      </c>
      <c r="B120" s="37"/>
      <c r="C120" s="32"/>
      <c r="D120" s="38"/>
      <c r="E120" s="38"/>
      <c r="I120" s="84"/>
      <c r="J120" s="84"/>
      <c r="K120" s="84"/>
      <c r="L120" s="84"/>
      <c r="M120" s="84"/>
      <c r="N120" s="84"/>
      <c r="O120" s="84"/>
      <c r="P120" s="84"/>
      <c r="Q120" s="84"/>
    </row>
    <row r="123" spans="1:17" ht="18.75" x14ac:dyDescent="0.3">
      <c r="A123" s="50" t="s">
        <v>15</v>
      </c>
      <c r="B123" s="209"/>
      <c r="C123" s="84"/>
      <c r="D123" s="84"/>
      <c r="E123" s="84"/>
      <c r="F123" s="84"/>
      <c r="G123" s="84"/>
      <c r="H123" s="84"/>
    </row>
  </sheetData>
  <mergeCells count="36">
    <mergeCell ref="P75:P76"/>
    <mergeCell ref="Q75:Q76"/>
    <mergeCell ref="A79:Q79"/>
    <mergeCell ref="B80:B81"/>
    <mergeCell ref="C80:O80"/>
    <mergeCell ref="P80:Q80"/>
    <mergeCell ref="A66:A78"/>
    <mergeCell ref="J28:J29"/>
    <mergeCell ref="K28:K29"/>
    <mergeCell ref="L28:L29"/>
    <mergeCell ref="A32:A65"/>
    <mergeCell ref="A110:A111"/>
    <mergeCell ref="A82:A97"/>
    <mergeCell ref="A98:A104"/>
    <mergeCell ref="A105:A109"/>
    <mergeCell ref="A1:P1"/>
    <mergeCell ref="Q2:R2"/>
    <mergeCell ref="A4:A5"/>
    <mergeCell ref="B4:B5"/>
    <mergeCell ref="C4:O4"/>
    <mergeCell ref="A7:A15"/>
    <mergeCell ref="P4:Q4"/>
    <mergeCell ref="B28:B29"/>
    <mergeCell ref="C28:C29"/>
    <mergeCell ref="D28:D29"/>
    <mergeCell ref="E28:E29"/>
    <mergeCell ref="F28:F29"/>
    <mergeCell ref="G28:G29"/>
    <mergeCell ref="H28:H29"/>
    <mergeCell ref="A16:A31"/>
    <mergeCell ref="N28:N29"/>
    <mergeCell ref="O28:O29"/>
    <mergeCell ref="P28:P29"/>
    <mergeCell ref="Q28:Q29"/>
    <mergeCell ref="M28:M29"/>
    <mergeCell ref="I28:I2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3"/>
  <sheetViews>
    <sheetView topLeftCell="A59" zoomScale="90" zoomScaleNormal="90" workbookViewId="0">
      <selection activeCell="H54" sqref="H54"/>
    </sheetView>
  </sheetViews>
  <sheetFormatPr defaultRowHeight="15" x14ac:dyDescent="0.25"/>
  <cols>
    <col min="1" max="1" width="2.85546875" customWidth="1"/>
    <col min="2" max="2" width="38.7109375" customWidth="1"/>
    <col min="16" max="16" width="13.42578125" customWidth="1"/>
  </cols>
  <sheetData>
    <row r="1" spans="1:18" ht="18" customHeight="1" x14ac:dyDescent="0.25">
      <c r="A1" s="564" t="s">
        <v>209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5"/>
      <c r="R1" s="55"/>
    </row>
    <row r="2" spans="1:18" ht="2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559"/>
      <c r="R2" s="559"/>
    </row>
    <row r="3" spans="1:18" ht="16.5" thickBot="1" x14ac:dyDescent="0.3">
      <c r="A3" s="66" t="s">
        <v>413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ht="15.75" x14ac:dyDescent="0.25">
      <c r="A4" s="565"/>
      <c r="B4" s="567" t="s">
        <v>0</v>
      </c>
      <c r="C4" s="551" t="s">
        <v>1</v>
      </c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69"/>
      <c r="P4" s="515" t="s">
        <v>301</v>
      </c>
      <c r="Q4" s="516"/>
      <c r="R4" s="2"/>
    </row>
    <row r="5" spans="1:18" ht="26.25" thickBot="1" x14ac:dyDescent="0.3">
      <c r="A5" s="566"/>
      <c r="B5" s="568"/>
      <c r="C5" s="131">
        <v>0.3</v>
      </c>
      <c r="D5" s="131">
        <v>0.4</v>
      </c>
      <c r="E5" s="131">
        <v>0.5</v>
      </c>
      <c r="F5" s="131">
        <v>0.6</v>
      </c>
      <c r="G5" s="131">
        <v>0.7</v>
      </c>
      <c r="H5" s="131">
        <v>0.8</v>
      </c>
      <c r="I5" s="131">
        <v>0.9</v>
      </c>
      <c r="J5" s="131">
        <v>1</v>
      </c>
      <c r="K5" s="131">
        <v>1.1000000000000001</v>
      </c>
      <c r="L5" s="131">
        <v>1.2</v>
      </c>
      <c r="M5" s="131">
        <v>1.3</v>
      </c>
      <c r="N5" s="132">
        <v>1.4</v>
      </c>
      <c r="O5" s="217">
        <v>1.5</v>
      </c>
      <c r="P5" s="363" t="s">
        <v>302</v>
      </c>
      <c r="Q5" s="364" t="s">
        <v>303</v>
      </c>
      <c r="R5" s="1"/>
    </row>
    <row r="6" spans="1:18" ht="32.25" thickBot="1" x14ac:dyDescent="0.3">
      <c r="A6" s="218">
        <v>0</v>
      </c>
      <c r="B6" s="219" t="s">
        <v>127</v>
      </c>
      <c r="C6" s="135">
        <f>J6*0.3</f>
        <v>522.6</v>
      </c>
      <c r="D6" s="135">
        <f>J6*0.4</f>
        <v>696.80000000000007</v>
      </c>
      <c r="E6" s="135">
        <f>J6*0.5</f>
        <v>871</v>
      </c>
      <c r="F6" s="135">
        <f>J6*0.6</f>
        <v>1045.2</v>
      </c>
      <c r="G6" s="135">
        <f>J6*0.7</f>
        <v>1219.3999999999999</v>
      </c>
      <c r="H6" s="135">
        <f>J6*0.8</f>
        <v>1393.6000000000001</v>
      </c>
      <c r="I6" s="135">
        <f>J6*0.9</f>
        <v>1567.8</v>
      </c>
      <c r="J6" s="370">
        <v>1742</v>
      </c>
      <c r="K6" s="135">
        <f>J6*1.1</f>
        <v>1916.2</v>
      </c>
      <c r="L6" s="135">
        <f>J6*1.2</f>
        <v>2090.4</v>
      </c>
      <c r="M6" s="135">
        <f>J6*1.3</f>
        <v>2264.6</v>
      </c>
      <c r="N6" s="136">
        <f>J6*1.4</f>
        <v>2438.7999999999997</v>
      </c>
      <c r="O6" s="136">
        <f>J6*1.5</f>
        <v>2613</v>
      </c>
      <c r="P6" s="220">
        <v>180</v>
      </c>
      <c r="Q6" s="221">
        <v>180</v>
      </c>
      <c r="R6" s="1"/>
    </row>
    <row r="7" spans="1:18" ht="15.75" x14ac:dyDescent="0.25">
      <c r="A7" s="555">
        <v>1</v>
      </c>
      <c r="B7" s="155" t="s">
        <v>128</v>
      </c>
      <c r="C7" s="140">
        <f>J7*0.3</f>
        <v>605.1</v>
      </c>
      <c r="D7" s="140">
        <f>J7*0.4</f>
        <v>806.80000000000007</v>
      </c>
      <c r="E7" s="140">
        <f>J7*0.5</f>
        <v>1008.5</v>
      </c>
      <c r="F7" s="140">
        <f>J7*0.6</f>
        <v>1210.2</v>
      </c>
      <c r="G7" s="140">
        <f>J7*0.7</f>
        <v>1411.8999999999999</v>
      </c>
      <c r="H7" s="140">
        <f>J7*0.8</f>
        <v>1613.6000000000001</v>
      </c>
      <c r="I7" s="140">
        <f>J7*0.9</f>
        <v>1815.3</v>
      </c>
      <c r="J7" s="140">
        <v>2017</v>
      </c>
      <c r="K7" s="140">
        <f>J7*1.1</f>
        <v>2218.7000000000003</v>
      </c>
      <c r="L7" s="140">
        <f>J7*1.2</f>
        <v>2420.4</v>
      </c>
      <c r="M7" s="140">
        <f>J7*1.3</f>
        <v>2622.1</v>
      </c>
      <c r="N7" s="141">
        <f>J7*1.4</f>
        <v>2823.7999999999997</v>
      </c>
      <c r="O7" s="141">
        <f>J7*1.5</f>
        <v>3025.5</v>
      </c>
      <c r="P7" s="222">
        <v>180</v>
      </c>
      <c r="Q7" s="223">
        <v>180</v>
      </c>
      <c r="R7" s="1"/>
    </row>
    <row r="8" spans="1:18" ht="15.75" x14ac:dyDescent="0.25">
      <c r="A8" s="557"/>
      <c r="B8" s="156" t="s">
        <v>129</v>
      </c>
      <c r="C8" s="145">
        <f t="shared" ref="C8:C13" si="0">J8*0.3</f>
        <v>605.1</v>
      </c>
      <c r="D8" s="145">
        <f t="shared" ref="D8:D96" si="1">J8*0.4</f>
        <v>806.80000000000007</v>
      </c>
      <c r="E8" s="145">
        <f t="shared" ref="E8:E96" si="2">J8*0.5</f>
        <v>1008.5</v>
      </c>
      <c r="F8" s="145">
        <f t="shared" ref="F8:F96" si="3">J8*0.6</f>
        <v>1210.2</v>
      </c>
      <c r="G8" s="145">
        <f t="shared" ref="G8:G96" si="4">J8*0.7</f>
        <v>1411.8999999999999</v>
      </c>
      <c r="H8" s="145">
        <f t="shared" ref="H8:H96" si="5">J8*0.8</f>
        <v>1613.6000000000001</v>
      </c>
      <c r="I8" s="145">
        <f t="shared" ref="I8:I96" si="6">J8*0.9</f>
        <v>1815.3</v>
      </c>
      <c r="J8" s="371">
        <v>2017</v>
      </c>
      <c r="K8" s="145">
        <f t="shared" ref="K8:K96" si="7">J8*1.1</f>
        <v>2218.7000000000003</v>
      </c>
      <c r="L8" s="145">
        <f t="shared" ref="L8:L96" si="8">J8*1.2</f>
        <v>2420.4</v>
      </c>
      <c r="M8" s="145">
        <f t="shared" ref="M8:M96" si="9">J8*1.3</f>
        <v>2622.1</v>
      </c>
      <c r="N8" s="146">
        <f t="shared" ref="N8:N96" si="10">J8*1.4</f>
        <v>2823.7999999999997</v>
      </c>
      <c r="O8" s="146">
        <f t="shared" ref="O8:O96" si="11">J8*1.5</f>
        <v>3025.5</v>
      </c>
      <c r="P8" s="224">
        <v>180</v>
      </c>
      <c r="Q8" s="225">
        <v>180</v>
      </c>
      <c r="R8" s="1"/>
    </row>
    <row r="9" spans="1:18" ht="15.75" x14ac:dyDescent="0.25">
      <c r="A9" s="557"/>
      <c r="B9" s="156" t="s">
        <v>130</v>
      </c>
      <c r="C9" s="145">
        <f>J9*0.3</f>
        <v>605.1</v>
      </c>
      <c r="D9" s="145">
        <f t="shared" si="1"/>
        <v>806.80000000000007</v>
      </c>
      <c r="E9" s="145">
        <f t="shared" si="2"/>
        <v>1008.5</v>
      </c>
      <c r="F9" s="145">
        <f t="shared" si="3"/>
        <v>1210.2</v>
      </c>
      <c r="G9" s="145">
        <f t="shared" si="4"/>
        <v>1411.8999999999999</v>
      </c>
      <c r="H9" s="145">
        <f t="shared" si="5"/>
        <v>1613.6000000000001</v>
      </c>
      <c r="I9" s="145">
        <f t="shared" si="6"/>
        <v>1815.3</v>
      </c>
      <c r="J9" s="371">
        <v>2017</v>
      </c>
      <c r="K9" s="145">
        <f t="shared" si="7"/>
        <v>2218.7000000000003</v>
      </c>
      <c r="L9" s="145">
        <f t="shared" si="8"/>
        <v>2420.4</v>
      </c>
      <c r="M9" s="145">
        <f t="shared" si="9"/>
        <v>2622.1</v>
      </c>
      <c r="N9" s="146">
        <f t="shared" si="10"/>
        <v>2823.7999999999997</v>
      </c>
      <c r="O9" s="146">
        <f t="shared" si="11"/>
        <v>3025.5</v>
      </c>
      <c r="P9" s="224">
        <v>180</v>
      </c>
      <c r="Q9" s="225">
        <v>180</v>
      </c>
      <c r="R9" s="1"/>
    </row>
    <row r="10" spans="1:18" ht="15.75" x14ac:dyDescent="0.25">
      <c r="A10" s="557"/>
      <c r="B10" s="156" t="s">
        <v>131</v>
      </c>
      <c r="C10" s="145">
        <f t="shared" si="0"/>
        <v>605.1</v>
      </c>
      <c r="D10" s="145">
        <f t="shared" si="1"/>
        <v>806.80000000000007</v>
      </c>
      <c r="E10" s="145">
        <f t="shared" si="2"/>
        <v>1008.5</v>
      </c>
      <c r="F10" s="145">
        <f t="shared" si="3"/>
        <v>1210.2</v>
      </c>
      <c r="G10" s="145">
        <f t="shared" si="4"/>
        <v>1411.8999999999999</v>
      </c>
      <c r="H10" s="145">
        <f t="shared" si="5"/>
        <v>1613.6000000000001</v>
      </c>
      <c r="I10" s="145">
        <f t="shared" si="6"/>
        <v>1815.3</v>
      </c>
      <c r="J10" s="371">
        <v>2017</v>
      </c>
      <c r="K10" s="145">
        <f t="shared" si="7"/>
        <v>2218.7000000000003</v>
      </c>
      <c r="L10" s="145">
        <f t="shared" si="8"/>
        <v>2420.4</v>
      </c>
      <c r="M10" s="145">
        <f t="shared" si="9"/>
        <v>2622.1</v>
      </c>
      <c r="N10" s="146">
        <f t="shared" si="10"/>
        <v>2823.7999999999997</v>
      </c>
      <c r="O10" s="146">
        <f t="shared" si="11"/>
        <v>3025.5</v>
      </c>
      <c r="P10" s="224">
        <v>180</v>
      </c>
      <c r="Q10" s="225">
        <v>180</v>
      </c>
      <c r="R10" s="1"/>
    </row>
    <row r="11" spans="1:18" ht="15.75" x14ac:dyDescent="0.25">
      <c r="A11" s="557"/>
      <c r="B11" s="156" t="s">
        <v>132</v>
      </c>
      <c r="C11" s="145">
        <f t="shared" si="0"/>
        <v>605.1</v>
      </c>
      <c r="D11" s="145">
        <f t="shared" si="1"/>
        <v>806.80000000000007</v>
      </c>
      <c r="E11" s="145">
        <f t="shared" si="2"/>
        <v>1008.5</v>
      </c>
      <c r="F11" s="145">
        <f t="shared" si="3"/>
        <v>1210.2</v>
      </c>
      <c r="G11" s="145">
        <f t="shared" si="4"/>
        <v>1411.8999999999999</v>
      </c>
      <c r="H11" s="145">
        <f t="shared" si="5"/>
        <v>1613.6000000000001</v>
      </c>
      <c r="I11" s="145">
        <f t="shared" si="6"/>
        <v>1815.3</v>
      </c>
      <c r="J11" s="371">
        <v>2017</v>
      </c>
      <c r="K11" s="145">
        <f t="shared" si="7"/>
        <v>2218.7000000000003</v>
      </c>
      <c r="L11" s="145">
        <f t="shared" si="8"/>
        <v>2420.4</v>
      </c>
      <c r="M11" s="145">
        <f t="shared" si="9"/>
        <v>2622.1</v>
      </c>
      <c r="N11" s="146">
        <f t="shared" si="10"/>
        <v>2823.7999999999997</v>
      </c>
      <c r="O11" s="146">
        <f t="shared" si="11"/>
        <v>3025.5</v>
      </c>
      <c r="P11" s="224">
        <v>180</v>
      </c>
      <c r="Q11" s="225">
        <v>180</v>
      </c>
    </row>
    <row r="12" spans="1:18" ht="15.75" x14ac:dyDescent="0.25">
      <c r="A12" s="557"/>
      <c r="B12" s="156" t="s">
        <v>304</v>
      </c>
      <c r="C12" s="145">
        <f t="shared" si="0"/>
        <v>605.1</v>
      </c>
      <c r="D12" s="145">
        <f t="shared" si="1"/>
        <v>806.80000000000007</v>
      </c>
      <c r="E12" s="145">
        <f t="shared" si="2"/>
        <v>1008.5</v>
      </c>
      <c r="F12" s="145">
        <f t="shared" si="3"/>
        <v>1210.2</v>
      </c>
      <c r="G12" s="145">
        <f t="shared" si="4"/>
        <v>1411.8999999999999</v>
      </c>
      <c r="H12" s="145">
        <f t="shared" si="5"/>
        <v>1613.6000000000001</v>
      </c>
      <c r="I12" s="145">
        <f t="shared" si="6"/>
        <v>1815.3</v>
      </c>
      <c r="J12" s="371">
        <v>2017</v>
      </c>
      <c r="K12" s="145">
        <f t="shared" si="7"/>
        <v>2218.7000000000003</v>
      </c>
      <c r="L12" s="145">
        <f t="shared" si="8"/>
        <v>2420.4</v>
      </c>
      <c r="M12" s="145">
        <f t="shared" si="9"/>
        <v>2622.1</v>
      </c>
      <c r="N12" s="146">
        <f t="shared" si="10"/>
        <v>2823.7999999999997</v>
      </c>
      <c r="O12" s="146">
        <f t="shared" si="11"/>
        <v>3025.5</v>
      </c>
      <c r="P12" s="226">
        <v>180</v>
      </c>
      <c r="Q12" s="227">
        <v>180</v>
      </c>
    </row>
    <row r="13" spans="1:18" ht="15.75" x14ac:dyDescent="0.25">
      <c r="A13" s="557"/>
      <c r="B13" s="156" t="s">
        <v>133</v>
      </c>
      <c r="C13" s="145">
        <f t="shared" si="0"/>
        <v>605.1</v>
      </c>
      <c r="D13" s="145">
        <f t="shared" si="1"/>
        <v>806.80000000000007</v>
      </c>
      <c r="E13" s="145">
        <f t="shared" si="2"/>
        <v>1008.5</v>
      </c>
      <c r="F13" s="145">
        <f t="shared" si="3"/>
        <v>1210.2</v>
      </c>
      <c r="G13" s="145">
        <f t="shared" si="4"/>
        <v>1411.8999999999999</v>
      </c>
      <c r="H13" s="145">
        <f t="shared" si="5"/>
        <v>1613.6000000000001</v>
      </c>
      <c r="I13" s="145">
        <f t="shared" si="6"/>
        <v>1815.3</v>
      </c>
      <c r="J13" s="371">
        <v>2017</v>
      </c>
      <c r="K13" s="145">
        <f t="shared" si="7"/>
        <v>2218.7000000000003</v>
      </c>
      <c r="L13" s="145">
        <f t="shared" si="8"/>
        <v>2420.4</v>
      </c>
      <c r="M13" s="145">
        <f t="shared" si="9"/>
        <v>2622.1</v>
      </c>
      <c r="N13" s="146">
        <f t="shared" si="10"/>
        <v>2823.7999999999997</v>
      </c>
      <c r="O13" s="146">
        <f t="shared" si="11"/>
        <v>3025.5</v>
      </c>
      <c r="P13" s="224">
        <v>180</v>
      </c>
      <c r="Q13" s="228">
        <v>180</v>
      </c>
    </row>
    <row r="14" spans="1:18" ht="15.75" x14ac:dyDescent="0.25">
      <c r="A14" s="557"/>
      <c r="B14" s="156" t="s">
        <v>2</v>
      </c>
      <c r="C14" s="145">
        <f>J14*0.3</f>
        <v>605.1</v>
      </c>
      <c r="D14" s="145">
        <f t="shared" si="1"/>
        <v>806.80000000000007</v>
      </c>
      <c r="E14" s="145">
        <f t="shared" si="2"/>
        <v>1008.5</v>
      </c>
      <c r="F14" s="145">
        <f t="shared" si="3"/>
        <v>1210.2</v>
      </c>
      <c r="G14" s="145">
        <f t="shared" si="4"/>
        <v>1411.8999999999999</v>
      </c>
      <c r="H14" s="145">
        <f t="shared" si="5"/>
        <v>1613.6000000000001</v>
      </c>
      <c r="I14" s="145">
        <f t="shared" si="6"/>
        <v>1815.3</v>
      </c>
      <c r="J14" s="371">
        <v>2017</v>
      </c>
      <c r="K14" s="145">
        <f t="shared" si="7"/>
        <v>2218.7000000000003</v>
      </c>
      <c r="L14" s="145">
        <f t="shared" si="8"/>
        <v>2420.4</v>
      </c>
      <c r="M14" s="145">
        <f t="shared" si="9"/>
        <v>2622.1</v>
      </c>
      <c r="N14" s="146">
        <f t="shared" si="10"/>
        <v>2823.7999999999997</v>
      </c>
      <c r="O14" s="146">
        <f t="shared" si="11"/>
        <v>3025.5</v>
      </c>
      <c r="P14" s="226">
        <v>180</v>
      </c>
      <c r="Q14" s="227">
        <v>220</v>
      </c>
    </row>
    <row r="15" spans="1:18" ht="16.5" thickBot="1" x14ac:dyDescent="0.3">
      <c r="A15" s="542"/>
      <c r="B15" s="164" t="s">
        <v>3</v>
      </c>
      <c r="C15" s="131">
        <f>J15*0.3</f>
        <v>605.1</v>
      </c>
      <c r="D15" s="131">
        <f t="shared" si="1"/>
        <v>806.80000000000007</v>
      </c>
      <c r="E15" s="131">
        <f t="shared" si="2"/>
        <v>1008.5</v>
      </c>
      <c r="F15" s="131">
        <f t="shared" si="3"/>
        <v>1210.2</v>
      </c>
      <c r="G15" s="131">
        <f t="shared" si="4"/>
        <v>1411.8999999999999</v>
      </c>
      <c r="H15" s="131">
        <f t="shared" si="5"/>
        <v>1613.6000000000001</v>
      </c>
      <c r="I15" s="131">
        <f t="shared" si="6"/>
        <v>1815.3</v>
      </c>
      <c r="J15" s="373">
        <v>2017</v>
      </c>
      <c r="K15" s="131">
        <f t="shared" si="7"/>
        <v>2218.7000000000003</v>
      </c>
      <c r="L15" s="131">
        <f t="shared" si="8"/>
        <v>2420.4</v>
      </c>
      <c r="M15" s="131">
        <f t="shared" si="9"/>
        <v>2622.1</v>
      </c>
      <c r="N15" s="132">
        <f t="shared" si="10"/>
        <v>2823.7999999999997</v>
      </c>
      <c r="O15" s="132">
        <f t="shared" si="11"/>
        <v>3025.5</v>
      </c>
      <c r="P15" s="229">
        <v>200</v>
      </c>
      <c r="Q15" s="230">
        <v>220</v>
      </c>
    </row>
    <row r="16" spans="1:18" ht="15.75" x14ac:dyDescent="0.25">
      <c r="A16" s="555">
        <v>2</v>
      </c>
      <c r="B16" s="155" t="s">
        <v>134</v>
      </c>
      <c r="C16" s="140">
        <f t="shared" ref="C16:C28" si="12">J16*0.3</f>
        <v>809.69999999999993</v>
      </c>
      <c r="D16" s="140">
        <f t="shared" si="1"/>
        <v>1079.6000000000001</v>
      </c>
      <c r="E16" s="140">
        <f t="shared" si="2"/>
        <v>1349.5</v>
      </c>
      <c r="F16" s="140">
        <f t="shared" si="3"/>
        <v>1619.3999999999999</v>
      </c>
      <c r="G16" s="140">
        <f t="shared" si="4"/>
        <v>1889.3</v>
      </c>
      <c r="H16" s="140">
        <f t="shared" si="5"/>
        <v>2159.2000000000003</v>
      </c>
      <c r="I16" s="140">
        <f t="shared" si="6"/>
        <v>2429.1</v>
      </c>
      <c r="J16" s="140">
        <v>2699</v>
      </c>
      <c r="K16" s="140">
        <f t="shared" si="7"/>
        <v>2968.9</v>
      </c>
      <c r="L16" s="140">
        <f t="shared" si="8"/>
        <v>3238.7999999999997</v>
      </c>
      <c r="M16" s="140">
        <f t="shared" si="9"/>
        <v>3508.7000000000003</v>
      </c>
      <c r="N16" s="141">
        <f t="shared" si="10"/>
        <v>3778.6</v>
      </c>
      <c r="O16" s="141">
        <f t="shared" si="11"/>
        <v>4048.5</v>
      </c>
      <c r="P16" s="222">
        <v>180</v>
      </c>
      <c r="Q16" s="223">
        <v>180</v>
      </c>
    </row>
    <row r="17" spans="1:17" ht="15.75" x14ac:dyDescent="0.25">
      <c r="A17" s="557"/>
      <c r="B17" s="156" t="s">
        <v>135</v>
      </c>
      <c r="C17" s="145">
        <f t="shared" si="12"/>
        <v>809.69999999999993</v>
      </c>
      <c r="D17" s="145">
        <f t="shared" si="1"/>
        <v>1079.6000000000001</v>
      </c>
      <c r="E17" s="145">
        <f t="shared" si="2"/>
        <v>1349.5</v>
      </c>
      <c r="F17" s="145">
        <f t="shared" si="3"/>
        <v>1619.3999999999999</v>
      </c>
      <c r="G17" s="145">
        <f t="shared" si="4"/>
        <v>1889.3</v>
      </c>
      <c r="H17" s="145">
        <f t="shared" si="5"/>
        <v>2159.2000000000003</v>
      </c>
      <c r="I17" s="145">
        <f t="shared" si="6"/>
        <v>2429.1</v>
      </c>
      <c r="J17" s="371">
        <v>2699</v>
      </c>
      <c r="K17" s="145">
        <f t="shared" si="7"/>
        <v>2968.9</v>
      </c>
      <c r="L17" s="145">
        <f t="shared" si="8"/>
        <v>3238.7999999999997</v>
      </c>
      <c r="M17" s="145">
        <f t="shared" si="9"/>
        <v>3508.7000000000003</v>
      </c>
      <c r="N17" s="146">
        <f t="shared" si="10"/>
        <v>3778.6</v>
      </c>
      <c r="O17" s="146">
        <f t="shared" si="11"/>
        <v>4048.5</v>
      </c>
      <c r="P17" s="226">
        <v>180</v>
      </c>
      <c r="Q17" s="227">
        <v>180</v>
      </c>
    </row>
    <row r="18" spans="1:17" ht="15.75" x14ac:dyDescent="0.25">
      <c r="A18" s="557"/>
      <c r="B18" s="156" t="s">
        <v>305</v>
      </c>
      <c r="C18" s="145">
        <f t="shared" si="12"/>
        <v>809.69999999999993</v>
      </c>
      <c r="D18" s="145">
        <f t="shared" si="1"/>
        <v>1079.6000000000001</v>
      </c>
      <c r="E18" s="145">
        <f t="shared" si="2"/>
        <v>1349.5</v>
      </c>
      <c r="F18" s="145">
        <f t="shared" si="3"/>
        <v>1619.3999999999999</v>
      </c>
      <c r="G18" s="145">
        <f t="shared" si="4"/>
        <v>1889.3</v>
      </c>
      <c r="H18" s="145">
        <f t="shared" si="5"/>
        <v>2159.2000000000003</v>
      </c>
      <c r="I18" s="145">
        <f t="shared" si="6"/>
        <v>2429.1</v>
      </c>
      <c r="J18" s="371">
        <v>2699</v>
      </c>
      <c r="K18" s="145">
        <f t="shared" si="7"/>
        <v>2968.9</v>
      </c>
      <c r="L18" s="145">
        <f t="shared" si="8"/>
        <v>3238.7999999999997</v>
      </c>
      <c r="M18" s="145">
        <f t="shared" si="9"/>
        <v>3508.7000000000003</v>
      </c>
      <c r="N18" s="146">
        <f t="shared" si="10"/>
        <v>3778.6</v>
      </c>
      <c r="O18" s="146">
        <f t="shared" si="11"/>
        <v>4048.5</v>
      </c>
      <c r="P18" s="226">
        <v>180</v>
      </c>
      <c r="Q18" s="227">
        <v>180</v>
      </c>
    </row>
    <row r="19" spans="1:17" ht="15.75" x14ac:dyDescent="0.25">
      <c r="A19" s="557"/>
      <c r="B19" s="156" t="s">
        <v>136</v>
      </c>
      <c r="C19" s="145">
        <f t="shared" si="12"/>
        <v>809.69999999999993</v>
      </c>
      <c r="D19" s="145">
        <f t="shared" si="1"/>
        <v>1079.6000000000001</v>
      </c>
      <c r="E19" s="145">
        <f t="shared" si="2"/>
        <v>1349.5</v>
      </c>
      <c r="F19" s="145">
        <f t="shared" si="3"/>
        <v>1619.3999999999999</v>
      </c>
      <c r="G19" s="145">
        <f t="shared" si="4"/>
        <v>1889.3</v>
      </c>
      <c r="H19" s="145">
        <f t="shared" si="5"/>
        <v>2159.2000000000003</v>
      </c>
      <c r="I19" s="145">
        <f t="shared" si="6"/>
        <v>2429.1</v>
      </c>
      <c r="J19" s="371">
        <v>2699</v>
      </c>
      <c r="K19" s="145">
        <f t="shared" si="7"/>
        <v>2968.9</v>
      </c>
      <c r="L19" s="145">
        <f t="shared" si="8"/>
        <v>3238.7999999999997</v>
      </c>
      <c r="M19" s="145">
        <f t="shared" si="9"/>
        <v>3508.7000000000003</v>
      </c>
      <c r="N19" s="146">
        <f t="shared" si="10"/>
        <v>3778.6</v>
      </c>
      <c r="O19" s="146">
        <f t="shared" si="11"/>
        <v>4048.5</v>
      </c>
      <c r="P19" s="226">
        <v>180</v>
      </c>
      <c r="Q19" s="227">
        <v>220</v>
      </c>
    </row>
    <row r="20" spans="1:17" ht="15.75" x14ac:dyDescent="0.25">
      <c r="A20" s="557"/>
      <c r="B20" s="156" t="s">
        <v>137</v>
      </c>
      <c r="C20" s="145">
        <f t="shared" si="12"/>
        <v>809.69999999999993</v>
      </c>
      <c r="D20" s="145">
        <f t="shared" si="1"/>
        <v>1079.6000000000001</v>
      </c>
      <c r="E20" s="145">
        <f t="shared" si="2"/>
        <v>1349.5</v>
      </c>
      <c r="F20" s="145">
        <f t="shared" si="3"/>
        <v>1619.3999999999999</v>
      </c>
      <c r="G20" s="145">
        <f t="shared" si="4"/>
        <v>1889.3</v>
      </c>
      <c r="H20" s="145">
        <f t="shared" si="5"/>
        <v>2159.2000000000003</v>
      </c>
      <c r="I20" s="145">
        <f t="shared" si="6"/>
        <v>2429.1</v>
      </c>
      <c r="J20" s="371">
        <v>2699</v>
      </c>
      <c r="K20" s="145">
        <f t="shared" si="7"/>
        <v>2968.9</v>
      </c>
      <c r="L20" s="145">
        <f t="shared" si="8"/>
        <v>3238.7999999999997</v>
      </c>
      <c r="M20" s="145">
        <f t="shared" si="9"/>
        <v>3508.7000000000003</v>
      </c>
      <c r="N20" s="146">
        <f t="shared" si="10"/>
        <v>3778.6</v>
      </c>
      <c r="O20" s="146">
        <f t="shared" si="11"/>
        <v>4048.5</v>
      </c>
      <c r="P20" s="224">
        <v>180</v>
      </c>
      <c r="Q20" s="225">
        <v>180</v>
      </c>
    </row>
    <row r="21" spans="1:17" ht="15.75" x14ac:dyDescent="0.25">
      <c r="A21" s="557"/>
      <c r="B21" s="156" t="s">
        <v>4</v>
      </c>
      <c r="C21" s="145">
        <f t="shared" si="12"/>
        <v>809.69999999999993</v>
      </c>
      <c r="D21" s="145">
        <f t="shared" si="1"/>
        <v>1079.6000000000001</v>
      </c>
      <c r="E21" s="145">
        <f t="shared" si="2"/>
        <v>1349.5</v>
      </c>
      <c r="F21" s="145">
        <f t="shared" si="3"/>
        <v>1619.3999999999999</v>
      </c>
      <c r="G21" s="145">
        <f t="shared" si="4"/>
        <v>1889.3</v>
      </c>
      <c r="H21" s="145">
        <f t="shared" si="5"/>
        <v>2159.2000000000003</v>
      </c>
      <c r="I21" s="145">
        <f t="shared" si="6"/>
        <v>2429.1</v>
      </c>
      <c r="J21" s="371">
        <v>2699</v>
      </c>
      <c r="K21" s="145">
        <f t="shared" si="7"/>
        <v>2968.9</v>
      </c>
      <c r="L21" s="145">
        <f t="shared" si="8"/>
        <v>3238.7999999999997</v>
      </c>
      <c r="M21" s="145">
        <f t="shared" si="9"/>
        <v>3508.7000000000003</v>
      </c>
      <c r="N21" s="146">
        <f t="shared" si="10"/>
        <v>3778.6</v>
      </c>
      <c r="O21" s="146">
        <f t="shared" si="11"/>
        <v>4048.5</v>
      </c>
      <c r="P21" s="226">
        <v>180</v>
      </c>
      <c r="Q21" s="227">
        <v>220</v>
      </c>
    </row>
    <row r="22" spans="1:17" ht="15.75" x14ac:dyDescent="0.25">
      <c r="A22" s="557"/>
      <c r="B22" s="156" t="s">
        <v>138</v>
      </c>
      <c r="C22" s="145">
        <f t="shared" si="12"/>
        <v>809.69999999999993</v>
      </c>
      <c r="D22" s="145">
        <f t="shared" si="1"/>
        <v>1079.6000000000001</v>
      </c>
      <c r="E22" s="145">
        <f t="shared" si="2"/>
        <v>1349.5</v>
      </c>
      <c r="F22" s="145">
        <f t="shared" si="3"/>
        <v>1619.3999999999999</v>
      </c>
      <c r="G22" s="145">
        <f t="shared" si="4"/>
        <v>1889.3</v>
      </c>
      <c r="H22" s="145">
        <f t="shared" si="5"/>
        <v>2159.2000000000003</v>
      </c>
      <c r="I22" s="145">
        <f t="shared" si="6"/>
        <v>2429.1</v>
      </c>
      <c r="J22" s="371">
        <v>2699</v>
      </c>
      <c r="K22" s="145">
        <f t="shared" si="7"/>
        <v>2968.9</v>
      </c>
      <c r="L22" s="145">
        <f t="shared" si="8"/>
        <v>3238.7999999999997</v>
      </c>
      <c r="M22" s="145">
        <f t="shared" si="9"/>
        <v>3508.7000000000003</v>
      </c>
      <c r="N22" s="146">
        <f t="shared" si="10"/>
        <v>3778.6</v>
      </c>
      <c r="O22" s="146">
        <f t="shared" si="11"/>
        <v>4048.5</v>
      </c>
      <c r="P22" s="224">
        <v>178</v>
      </c>
      <c r="Q22" s="225">
        <v>180</v>
      </c>
    </row>
    <row r="23" spans="1:17" ht="15.75" x14ac:dyDescent="0.25">
      <c r="A23" s="557"/>
      <c r="B23" s="156" t="s">
        <v>139</v>
      </c>
      <c r="C23" s="145">
        <f t="shared" si="12"/>
        <v>809.69999999999993</v>
      </c>
      <c r="D23" s="145">
        <f t="shared" si="1"/>
        <v>1079.6000000000001</v>
      </c>
      <c r="E23" s="145">
        <f t="shared" si="2"/>
        <v>1349.5</v>
      </c>
      <c r="F23" s="145">
        <f t="shared" si="3"/>
        <v>1619.3999999999999</v>
      </c>
      <c r="G23" s="145">
        <f t="shared" si="4"/>
        <v>1889.3</v>
      </c>
      <c r="H23" s="145">
        <f t="shared" si="5"/>
        <v>2159.2000000000003</v>
      </c>
      <c r="I23" s="145">
        <f t="shared" si="6"/>
        <v>2429.1</v>
      </c>
      <c r="J23" s="371">
        <v>2699</v>
      </c>
      <c r="K23" s="145">
        <f t="shared" si="7"/>
        <v>2968.9</v>
      </c>
      <c r="L23" s="145">
        <f t="shared" si="8"/>
        <v>3238.7999999999997</v>
      </c>
      <c r="M23" s="145">
        <f t="shared" si="9"/>
        <v>3508.7000000000003</v>
      </c>
      <c r="N23" s="146">
        <f t="shared" si="10"/>
        <v>3778.6</v>
      </c>
      <c r="O23" s="146">
        <f t="shared" si="11"/>
        <v>4048.5</v>
      </c>
      <c r="P23" s="224">
        <v>180</v>
      </c>
      <c r="Q23" s="225">
        <v>180</v>
      </c>
    </row>
    <row r="24" spans="1:17" ht="15.75" x14ac:dyDescent="0.25">
      <c r="A24" s="557"/>
      <c r="B24" s="156" t="s">
        <v>140</v>
      </c>
      <c r="C24" s="145">
        <f t="shared" si="12"/>
        <v>809.69999999999993</v>
      </c>
      <c r="D24" s="145">
        <f t="shared" si="1"/>
        <v>1079.6000000000001</v>
      </c>
      <c r="E24" s="145">
        <f t="shared" si="2"/>
        <v>1349.5</v>
      </c>
      <c r="F24" s="145">
        <f t="shared" si="3"/>
        <v>1619.3999999999999</v>
      </c>
      <c r="G24" s="145">
        <f t="shared" si="4"/>
        <v>1889.3</v>
      </c>
      <c r="H24" s="145">
        <f t="shared" si="5"/>
        <v>2159.2000000000003</v>
      </c>
      <c r="I24" s="145">
        <f t="shared" si="6"/>
        <v>2429.1</v>
      </c>
      <c r="J24" s="371">
        <v>2699</v>
      </c>
      <c r="K24" s="145">
        <f t="shared" si="7"/>
        <v>2968.9</v>
      </c>
      <c r="L24" s="145">
        <f t="shared" si="8"/>
        <v>3238.7999999999997</v>
      </c>
      <c r="M24" s="145">
        <f t="shared" si="9"/>
        <v>3508.7000000000003</v>
      </c>
      <c r="N24" s="146">
        <f t="shared" si="10"/>
        <v>3778.6</v>
      </c>
      <c r="O24" s="146">
        <f t="shared" si="11"/>
        <v>4048.5</v>
      </c>
      <c r="P24" s="224">
        <v>180</v>
      </c>
      <c r="Q24" s="225">
        <v>180</v>
      </c>
    </row>
    <row r="25" spans="1:17" ht="15.75" x14ac:dyDescent="0.25">
      <c r="A25" s="557"/>
      <c r="B25" s="156" t="s">
        <v>141</v>
      </c>
      <c r="C25" s="145">
        <f t="shared" si="12"/>
        <v>809.69999999999993</v>
      </c>
      <c r="D25" s="145">
        <f t="shared" si="1"/>
        <v>1079.6000000000001</v>
      </c>
      <c r="E25" s="145">
        <f t="shared" si="2"/>
        <v>1349.5</v>
      </c>
      <c r="F25" s="145">
        <f t="shared" si="3"/>
        <v>1619.3999999999999</v>
      </c>
      <c r="G25" s="145">
        <f t="shared" si="4"/>
        <v>1889.3</v>
      </c>
      <c r="H25" s="145">
        <f t="shared" si="5"/>
        <v>2159.2000000000003</v>
      </c>
      <c r="I25" s="145">
        <f t="shared" si="6"/>
        <v>2429.1</v>
      </c>
      <c r="J25" s="371">
        <v>2699</v>
      </c>
      <c r="K25" s="145">
        <f t="shared" si="7"/>
        <v>2968.9</v>
      </c>
      <c r="L25" s="145">
        <f t="shared" si="8"/>
        <v>3238.7999999999997</v>
      </c>
      <c r="M25" s="145">
        <f t="shared" si="9"/>
        <v>3508.7000000000003</v>
      </c>
      <c r="N25" s="146">
        <f t="shared" si="10"/>
        <v>3778.6</v>
      </c>
      <c r="O25" s="146">
        <f t="shared" si="11"/>
        <v>4048.5</v>
      </c>
      <c r="P25" s="224">
        <v>180</v>
      </c>
      <c r="Q25" s="225">
        <v>180</v>
      </c>
    </row>
    <row r="26" spans="1:17" ht="15.75" x14ac:dyDescent="0.25">
      <c r="A26" s="557"/>
      <c r="B26" s="156" t="s">
        <v>142</v>
      </c>
      <c r="C26" s="145">
        <f t="shared" si="12"/>
        <v>809.69999999999993</v>
      </c>
      <c r="D26" s="145">
        <f t="shared" si="1"/>
        <v>1079.6000000000001</v>
      </c>
      <c r="E26" s="145">
        <f t="shared" si="2"/>
        <v>1349.5</v>
      </c>
      <c r="F26" s="145">
        <f t="shared" si="3"/>
        <v>1619.3999999999999</v>
      </c>
      <c r="G26" s="145">
        <f t="shared" si="4"/>
        <v>1889.3</v>
      </c>
      <c r="H26" s="145">
        <f t="shared" si="5"/>
        <v>2159.2000000000003</v>
      </c>
      <c r="I26" s="145">
        <f t="shared" si="6"/>
        <v>2429.1</v>
      </c>
      <c r="J26" s="371">
        <v>2699</v>
      </c>
      <c r="K26" s="145">
        <f t="shared" si="7"/>
        <v>2968.9</v>
      </c>
      <c r="L26" s="145">
        <f t="shared" si="8"/>
        <v>3238.7999999999997</v>
      </c>
      <c r="M26" s="145">
        <f t="shared" si="9"/>
        <v>3508.7000000000003</v>
      </c>
      <c r="N26" s="146">
        <f t="shared" si="10"/>
        <v>3778.6</v>
      </c>
      <c r="O26" s="146">
        <f t="shared" si="11"/>
        <v>4048.5</v>
      </c>
      <c r="P26" s="226">
        <v>180</v>
      </c>
      <c r="Q26" s="227">
        <v>180</v>
      </c>
    </row>
    <row r="27" spans="1:17" ht="15.75" x14ac:dyDescent="0.25">
      <c r="A27" s="557"/>
      <c r="B27" s="157" t="s">
        <v>306</v>
      </c>
      <c r="C27" s="145">
        <f t="shared" si="12"/>
        <v>809.69999999999993</v>
      </c>
      <c r="D27" s="145">
        <f t="shared" si="1"/>
        <v>1079.6000000000001</v>
      </c>
      <c r="E27" s="145">
        <f t="shared" si="2"/>
        <v>1349.5</v>
      </c>
      <c r="F27" s="145">
        <f t="shared" si="3"/>
        <v>1619.3999999999999</v>
      </c>
      <c r="G27" s="145">
        <f t="shared" si="4"/>
        <v>1889.3</v>
      </c>
      <c r="H27" s="145">
        <f t="shared" si="5"/>
        <v>2159.2000000000003</v>
      </c>
      <c r="I27" s="145">
        <f t="shared" si="6"/>
        <v>2429.1</v>
      </c>
      <c r="J27" s="371">
        <v>2699</v>
      </c>
      <c r="K27" s="145">
        <f t="shared" si="7"/>
        <v>2968.9</v>
      </c>
      <c r="L27" s="145">
        <f t="shared" si="8"/>
        <v>3238.7999999999997</v>
      </c>
      <c r="M27" s="145">
        <f t="shared" si="9"/>
        <v>3508.7000000000003</v>
      </c>
      <c r="N27" s="146">
        <f t="shared" si="10"/>
        <v>3778.6</v>
      </c>
      <c r="O27" s="146">
        <f t="shared" si="11"/>
        <v>4048.5</v>
      </c>
      <c r="P27" s="231">
        <v>180</v>
      </c>
      <c r="Q27" s="232">
        <v>220</v>
      </c>
    </row>
    <row r="28" spans="1:17" x14ac:dyDescent="0.25">
      <c r="A28" s="558"/>
      <c r="B28" s="517" t="s">
        <v>344</v>
      </c>
      <c r="C28" s="519">
        <f t="shared" si="12"/>
        <v>809.69999999999993</v>
      </c>
      <c r="D28" s="519">
        <f t="shared" si="1"/>
        <v>1079.6000000000001</v>
      </c>
      <c r="E28" s="519">
        <f t="shared" si="2"/>
        <v>1349.5</v>
      </c>
      <c r="F28" s="519">
        <f t="shared" si="3"/>
        <v>1619.3999999999999</v>
      </c>
      <c r="G28" s="519">
        <f t="shared" si="4"/>
        <v>1889.3</v>
      </c>
      <c r="H28" s="519">
        <f t="shared" si="5"/>
        <v>2159.2000000000003</v>
      </c>
      <c r="I28" s="519">
        <f t="shared" si="6"/>
        <v>2429.1</v>
      </c>
      <c r="J28" s="519">
        <v>2699</v>
      </c>
      <c r="K28" s="519">
        <f t="shared" si="7"/>
        <v>2968.9</v>
      </c>
      <c r="L28" s="519">
        <f t="shared" si="8"/>
        <v>3238.7999999999997</v>
      </c>
      <c r="M28" s="519">
        <f t="shared" si="9"/>
        <v>3508.7000000000003</v>
      </c>
      <c r="N28" s="519">
        <f t="shared" si="10"/>
        <v>3778.6</v>
      </c>
      <c r="O28" s="524">
        <f t="shared" si="11"/>
        <v>4048.5</v>
      </c>
      <c r="P28" s="560">
        <v>180</v>
      </c>
      <c r="Q28" s="562">
        <v>215</v>
      </c>
    </row>
    <row r="29" spans="1:17" x14ac:dyDescent="0.25">
      <c r="A29" s="558"/>
      <c r="B29" s="518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5"/>
      <c r="P29" s="561"/>
      <c r="Q29" s="563">
        <v>220</v>
      </c>
    </row>
    <row r="30" spans="1:17" ht="31.5" x14ac:dyDescent="0.25">
      <c r="A30" s="557"/>
      <c r="B30" s="161" t="s">
        <v>143</v>
      </c>
      <c r="C30" s="145">
        <f t="shared" ref="C30:C42" si="13">J30*0.3</f>
        <v>647.69999999999993</v>
      </c>
      <c r="D30" s="145">
        <f t="shared" si="1"/>
        <v>863.6</v>
      </c>
      <c r="E30" s="145">
        <f t="shared" si="2"/>
        <v>1079.5</v>
      </c>
      <c r="F30" s="145">
        <f t="shared" si="3"/>
        <v>1295.3999999999999</v>
      </c>
      <c r="G30" s="145">
        <f t="shared" si="4"/>
        <v>1511.3</v>
      </c>
      <c r="H30" s="145">
        <f t="shared" si="5"/>
        <v>1727.2</v>
      </c>
      <c r="I30" s="145">
        <f t="shared" si="6"/>
        <v>1943.1000000000001</v>
      </c>
      <c r="J30" s="371">
        <v>2159</v>
      </c>
      <c r="K30" s="145">
        <f t="shared" si="7"/>
        <v>2374.9</v>
      </c>
      <c r="L30" s="162">
        <f t="shared" si="8"/>
        <v>2590.7999999999997</v>
      </c>
      <c r="M30" s="162">
        <f t="shared" si="9"/>
        <v>2806.7000000000003</v>
      </c>
      <c r="N30" s="163">
        <f t="shared" si="10"/>
        <v>3022.6</v>
      </c>
      <c r="O30" s="163">
        <f t="shared" si="11"/>
        <v>3238.5</v>
      </c>
      <c r="P30" s="224" t="s">
        <v>308</v>
      </c>
      <c r="Q30" s="225">
        <v>150</v>
      </c>
    </row>
    <row r="31" spans="1:17" ht="32.25" thickBot="1" x14ac:dyDescent="0.3">
      <c r="A31" s="543"/>
      <c r="B31" s="164" t="s">
        <v>144</v>
      </c>
      <c r="C31" s="131">
        <f t="shared" si="13"/>
        <v>647.69999999999993</v>
      </c>
      <c r="D31" s="131">
        <f>J31*0.4</f>
        <v>863.6</v>
      </c>
      <c r="E31" s="131">
        <f>J31*0.5</f>
        <v>1079.5</v>
      </c>
      <c r="F31" s="131">
        <f>J31*0.6</f>
        <v>1295.3999999999999</v>
      </c>
      <c r="G31" s="131">
        <f>J31*0.7</f>
        <v>1511.3</v>
      </c>
      <c r="H31" s="131">
        <f>J31*0.8</f>
        <v>1727.2</v>
      </c>
      <c r="I31" s="131">
        <v>1170</v>
      </c>
      <c r="J31" s="373">
        <v>2159</v>
      </c>
      <c r="K31" s="131">
        <f t="shared" si="7"/>
        <v>2374.9</v>
      </c>
      <c r="L31" s="131">
        <f t="shared" si="8"/>
        <v>2590.7999999999997</v>
      </c>
      <c r="M31" s="131">
        <f t="shared" si="9"/>
        <v>2806.7000000000003</v>
      </c>
      <c r="N31" s="132">
        <f t="shared" si="10"/>
        <v>3022.6</v>
      </c>
      <c r="O31" s="132">
        <f t="shared" si="11"/>
        <v>3238.5</v>
      </c>
      <c r="P31" s="233" t="s">
        <v>308</v>
      </c>
      <c r="Q31" s="234">
        <v>150</v>
      </c>
    </row>
    <row r="32" spans="1:17" ht="15.75" x14ac:dyDescent="0.25">
      <c r="A32" s="574">
        <v>3</v>
      </c>
      <c r="B32" s="487" t="s">
        <v>5</v>
      </c>
      <c r="C32" s="140">
        <f t="shared" si="13"/>
        <v>828.9</v>
      </c>
      <c r="D32" s="140">
        <f t="shared" si="1"/>
        <v>1105.2</v>
      </c>
      <c r="E32" s="140">
        <f t="shared" si="2"/>
        <v>1381.5</v>
      </c>
      <c r="F32" s="140">
        <f t="shared" si="3"/>
        <v>1657.8</v>
      </c>
      <c r="G32" s="140">
        <f t="shared" si="4"/>
        <v>1934.1</v>
      </c>
      <c r="H32" s="140">
        <f t="shared" si="5"/>
        <v>2210.4</v>
      </c>
      <c r="I32" s="140">
        <f t="shared" si="6"/>
        <v>2486.7000000000003</v>
      </c>
      <c r="J32" s="140">
        <v>2763</v>
      </c>
      <c r="K32" s="140">
        <f t="shared" si="7"/>
        <v>3039.3</v>
      </c>
      <c r="L32" s="140">
        <f t="shared" si="8"/>
        <v>3315.6</v>
      </c>
      <c r="M32" s="140">
        <f t="shared" si="9"/>
        <v>3591.9</v>
      </c>
      <c r="N32" s="141">
        <f t="shared" si="10"/>
        <v>3868.2</v>
      </c>
      <c r="O32" s="141">
        <f t="shared" si="11"/>
        <v>4144.5</v>
      </c>
      <c r="P32" s="235">
        <v>180</v>
      </c>
      <c r="Q32" s="236">
        <v>180</v>
      </c>
    </row>
    <row r="33" spans="1:17" ht="31.5" x14ac:dyDescent="0.25">
      <c r="A33" s="575"/>
      <c r="B33" s="488" t="s">
        <v>309</v>
      </c>
      <c r="C33" s="145">
        <f t="shared" si="13"/>
        <v>828.9</v>
      </c>
      <c r="D33" s="145">
        <f t="shared" si="1"/>
        <v>1105.2</v>
      </c>
      <c r="E33" s="145">
        <f t="shared" si="2"/>
        <v>1381.5</v>
      </c>
      <c r="F33" s="145">
        <f t="shared" si="3"/>
        <v>1657.8</v>
      </c>
      <c r="G33" s="145">
        <f t="shared" si="4"/>
        <v>1934.1</v>
      </c>
      <c r="H33" s="145">
        <f t="shared" si="5"/>
        <v>2210.4</v>
      </c>
      <c r="I33" s="145">
        <f t="shared" si="6"/>
        <v>2486.7000000000003</v>
      </c>
      <c r="J33" s="371">
        <v>2763</v>
      </c>
      <c r="K33" s="145">
        <f t="shared" si="7"/>
        <v>3039.3</v>
      </c>
      <c r="L33" s="145">
        <f t="shared" si="8"/>
        <v>3315.6</v>
      </c>
      <c r="M33" s="145">
        <f t="shared" si="9"/>
        <v>3591.9</v>
      </c>
      <c r="N33" s="146">
        <f t="shared" si="10"/>
        <v>3868.2</v>
      </c>
      <c r="O33" s="146">
        <f t="shared" si="11"/>
        <v>4144.5</v>
      </c>
      <c r="P33" s="237">
        <v>190</v>
      </c>
      <c r="Q33" s="225">
        <v>190</v>
      </c>
    </row>
    <row r="34" spans="1:17" ht="30.75" x14ac:dyDescent="0.25">
      <c r="A34" s="575"/>
      <c r="B34" s="488" t="s">
        <v>310</v>
      </c>
      <c r="C34" s="145">
        <f t="shared" si="13"/>
        <v>828.9</v>
      </c>
      <c r="D34" s="145">
        <f t="shared" si="1"/>
        <v>1105.2</v>
      </c>
      <c r="E34" s="145">
        <f t="shared" si="2"/>
        <v>1381.5</v>
      </c>
      <c r="F34" s="145">
        <f t="shared" si="3"/>
        <v>1657.8</v>
      </c>
      <c r="G34" s="145">
        <f t="shared" si="4"/>
        <v>1934.1</v>
      </c>
      <c r="H34" s="145">
        <f t="shared" si="5"/>
        <v>2210.4</v>
      </c>
      <c r="I34" s="145">
        <f t="shared" si="6"/>
        <v>2486.7000000000003</v>
      </c>
      <c r="J34" s="371">
        <v>2763</v>
      </c>
      <c r="K34" s="145">
        <f t="shared" si="7"/>
        <v>3039.3</v>
      </c>
      <c r="L34" s="145">
        <f t="shared" si="8"/>
        <v>3315.6</v>
      </c>
      <c r="M34" s="145">
        <f t="shared" si="9"/>
        <v>3591.9</v>
      </c>
      <c r="N34" s="146">
        <f t="shared" si="10"/>
        <v>3868.2</v>
      </c>
      <c r="O34" s="146">
        <f t="shared" si="11"/>
        <v>4144.5</v>
      </c>
      <c r="P34" s="226">
        <v>150</v>
      </c>
      <c r="Q34" s="227" t="s">
        <v>308</v>
      </c>
    </row>
    <row r="35" spans="1:17" ht="15.75" x14ac:dyDescent="0.25">
      <c r="A35" s="575"/>
      <c r="B35" s="488" t="s">
        <v>311</v>
      </c>
      <c r="C35" s="145">
        <f t="shared" si="13"/>
        <v>828.9</v>
      </c>
      <c r="D35" s="145">
        <f t="shared" si="1"/>
        <v>1105.2</v>
      </c>
      <c r="E35" s="145">
        <f t="shared" si="2"/>
        <v>1381.5</v>
      </c>
      <c r="F35" s="145">
        <f t="shared" si="3"/>
        <v>1657.8</v>
      </c>
      <c r="G35" s="145">
        <f t="shared" si="4"/>
        <v>1934.1</v>
      </c>
      <c r="H35" s="145">
        <f t="shared" si="5"/>
        <v>2210.4</v>
      </c>
      <c r="I35" s="145">
        <f t="shared" si="6"/>
        <v>2486.7000000000003</v>
      </c>
      <c r="J35" s="371">
        <v>2763</v>
      </c>
      <c r="K35" s="145">
        <f t="shared" si="7"/>
        <v>3039.3</v>
      </c>
      <c r="L35" s="145">
        <f t="shared" si="8"/>
        <v>3315.6</v>
      </c>
      <c r="M35" s="145">
        <f t="shared" si="9"/>
        <v>3591.9</v>
      </c>
      <c r="N35" s="146">
        <f t="shared" si="10"/>
        <v>3868.2</v>
      </c>
      <c r="O35" s="146">
        <f t="shared" si="11"/>
        <v>4144.5</v>
      </c>
      <c r="P35" s="226">
        <v>180</v>
      </c>
      <c r="Q35" s="227">
        <v>180</v>
      </c>
    </row>
    <row r="36" spans="1:17" ht="31.5" x14ac:dyDescent="0.25">
      <c r="A36" s="575"/>
      <c r="B36" s="488" t="s">
        <v>312</v>
      </c>
      <c r="C36" s="145">
        <f t="shared" si="13"/>
        <v>663</v>
      </c>
      <c r="D36" s="145">
        <f t="shared" si="1"/>
        <v>884</v>
      </c>
      <c r="E36" s="145">
        <f t="shared" si="2"/>
        <v>1105</v>
      </c>
      <c r="F36" s="145">
        <f t="shared" si="3"/>
        <v>1326</v>
      </c>
      <c r="G36" s="145">
        <f t="shared" si="4"/>
        <v>1547</v>
      </c>
      <c r="H36" s="145">
        <f t="shared" si="5"/>
        <v>1768</v>
      </c>
      <c r="I36" s="145">
        <f t="shared" si="6"/>
        <v>1989</v>
      </c>
      <c r="J36" s="371">
        <v>2210</v>
      </c>
      <c r="K36" s="145">
        <f t="shared" si="7"/>
        <v>2431</v>
      </c>
      <c r="L36" s="145">
        <f t="shared" si="8"/>
        <v>2652</v>
      </c>
      <c r="M36" s="145">
        <f t="shared" si="9"/>
        <v>2873</v>
      </c>
      <c r="N36" s="146">
        <f t="shared" si="10"/>
        <v>3094</v>
      </c>
      <c r="O36" s="146">
        <f t="shared" si="11"/>
        <v>3315</v>
      </c>
      <c r="P36" s="237" t="s">
        <v>308</v>
      </c>
      <c r="Q36" s="225">
        <v>220</v>
      </c>
    </row>
    <row r="37" spans="1:17" ht="31.5" x14ac:dyDescent="0.25">
      <c r="A37" s="575"/>
      <c r="B37" s="488" t="s">
        <v>313</v>
      </c>
      <c r="C37" s="145">
        <f t="shared" si="13"/>
        <v>663</v>
      </c>
      <c r="D37" s="145">
        <f t="shared" si="1"/>
        <v>884</v>
      </c>
      <c r="E37" s="145">
        <f t="shared" si="2"/>
        <v>1105</v>
      </c>
      <c r="F37" s="145">
        <f t="shared" si="3"/>
        <v>1326</v>
      </c>
      <c r="G37" s="145">
        <f t="shared" si="4"/>
        <v>1547</v>
      </c>
      <c r="H37" s="145">
        <f t="shared" si="5"/>
        <v>1768</v>
      </c>
      <c r="I37" s="145">
        <f t="shared" si="6"/>
        <v>1989</v>
      </c>
      <c r="J37" s="371">
        <v>2210</v>
      </c>
      <c r="K37" s="145">
        <f t="shared" si="7"/>
        <v>2431</v>
      </c>
      <c r="L37" s="145">
        <f t="shared" si="8"/>
        <v>2652</v>
      </c>
      <c r="M37" s="145">
        <f t="shared" si="9"/>
        <v>2873</v>
      </c>
      <c r="N37" s="146">
        <f t="shared" si="10"/>
        <v>3094</v>
      </c>
      <c r="O37" s="146">
        <f t="shared" si="11"/>
        <v>3315</v>
      </c>
      <c r="P37" s="237" t="s">
        <v>308</v>
      </c>
      <c r="Q37" s="225">
        <v>220</v>
      </c>
    </row>
    <row r="38" spans="1:17" ht="31.5" x14ac:dyDescent="0.25">
      <c r="A38" s="575"/>
      <c r="B38" s="488" t="s">
        <v>314</v>
      </c>
      <c r="C38" s="145">
        <f t="shared" si="13"/>
        <v>828.9</v>
      </c>
      <c r="D38" s="145">
        <f t="shared" si="1"/>
        <v>1105.2</v>
      </c>
      <c r="E38" s="145">
        <f t="shared" si="2"/>
        <v>1381.5</v>
      </c>
      <c r="F38" s="145">
        <f t="shared" si="3"/>
        <v>1657.8</v>
      </c>
      <c r="G38" s="145">
        <f t="shared" si="4"/>
        <v>1934.1</v>
      </c>
      <c r="H38" s="145">
        <f t="shared" si="5"/>
        <v>2210.4</v>
      </c>
      <c r="I38" s="145">
        <f t="shared" si="6"/>
        <v>2486.7000000000003</v>
      </c>
      <c r="J38" s="371">
        <v>2763</v>
      </c>
      <c r="K38" s="145">
        <f t="shared" si="7"/>
        <v>3039.3</v>
      </c>
      <c r="L38" s="145">
        <f t="shared" si="8"/>
        <v>3315.6</v>
      </c>
      <c r="M38" s="145">
        <f t="shared" si="9"/>
        <v>3591.9</v>
      </c>
      <c r="N38" s="146">
        <f t="shared" si="10"/>
        <v>3868.2</v>
      </c>
      <c r="O38" s="146">
        <f t="shared" si="11"/>
        <v>4144.5</v>
      </c>
      <c r="P38" s="237">
        <v>190</v>
      </c>
      <c r="Q38" s="225" t="s">
        <v>308</v>
      </c>
    </row>
    <row r="39" spans="1:17" ht="15.75" x14ac:dyDescent="0.25">
      <c r="A39" s="575"/>
      <c r="B39" s="488" t="s">
        <v>315</v>
      </c>
      <c r="C39" s="145">
        <f t="shared" si="13"/>
        <v>828.9</v>
      </c>
      <c r="D39" s="145">
        <f t="shared" si="1"/>
        <v>1105.2</v>
      </c>
      <c r="E39" s="145">
        <f t="shared" si="2"/>
        <v>1381.5</v>
      </c>
      <c r="F39" s="145">
        <f t="shared" si="3"/>
        <v>1657.8</v>
      </c>
      <c r="G39" s="145">
        <f t="shared" si="4"/>
        <v>1934.1</v>
      </c>
      <c r="H39" s="145">
        <f t="shared" si="5"/>
        <v>2210.4</v>
      </c>
      <c r="I39" s="145">
        <f t="shared" si="6"/>
        <v>2486.7000000000003</v>
      </c>
      <c r="J39" s="371">
        <v>2763</v>
      </c>
      <c r="K39" s="145">
        <f t="shared" si="7"/>
        <v>3039.3</v>
      </c>
      <c r="L39" s="145">
        <f t="shared" si="8"/>
        <v>3315.6</v>
      </c>
      <c r="M39" s="145">
        <f t="shared" si="9"/>
        <v>3591.9</v>
      </c>
      <c r="N39" s="146">
        <f t="shared" si="10"/>
        <v>3868.2</v>
      </c>
      <c r="O39" s="146">
        <f t="shared" si="11"/>
        <v>4144.5</v>
      </c>
      <c r="P39" s="237">
        <v>190</v>
      </c>
      <c r="Q39" s="225">
        <v>220</v>
      </c>
    </row>
    <row r="40" spans="1:17" ht="15.75" x14ac:dyDescent="0.25">
      <c r="A40" s="575"/>
      <c r="B40" s="488" t="s">
        <v>316</v>
      </c>
      <c r="C40" s="145">
        <f t="shared" si="13"/>
        <v>828.9</v>
      </c>
      <c r="D40" s="145">
        <f t="shared" si="1"/>
        <v>1105.2</v>
      </c>
      <c r="E40" s="145">
        <f t="shared" si="2"/>
        <v>1381.5</v>
      </c>
      <c r="F40" s="145">
        <f t="shared" si="3"/>
        <v>1657.8</v>
      </c>
      <c r="G40" s="145">
        <f t="shared" si="4"/>
        <v>1934.1</v>
      </c>
      <c r="H40" s="145">
        <f t="shared" si="5"/>
        <v>2210.4</v>
      </c>
      <c r="I40" s="145">
        <f>J40*0.9</f>
        <v>2486.7000000000003</v>
      </c>
      <c r="J40" s="371">
        <v>2763</v>
      </c>
      <c r="K40" s="145">
        <f t="shared" si="7"/>
        <v>3039.3</v>
      </c>
      <c r="L40" s="145">
        <f t="shared" si="8"/>
        <v>3315.6</v>
      </c>
      <c r="M40" s="145">
        <f t="shared" si="9"/>
        <v>3591.9</v>
      </c>
      <c r="N40" s="146">
        <f t="shared" si="10"/>
        <v>3868.2</v>
      </c>
      <c r="O40" s="146">
        <f t="shared" si="11"/>
        <v>4144.5</v>
      </c>
      <c r="P40" s="226">
        <v>170</v>
      </c>
      <c r="Q40" s="227">
        <v>180</v>
      </c>
    </row>
    <row r="41" spans="1:17" ht="31.5" x14ac:dyDescent="0.25">
      <c r="A41" s="575"/>
      <c r="B41" s="488" t="s">
        <v>317</v>
      </c>
      <c r="C41" s="145">
        <f t="shared" si="13"/>
        <v>828.9</v>
      </c>
      <c r="D41" s="145">
        <f t="shared" si="1"/>
        <v>1105.2</v>
      </c>
      <c r="E41" s="145">
        <f t="shared" si="2"/>
        <v>1381.5</v>
      </c>
      <c r="F41" s="145">
        <f t="shared" si="3"/>
        <v>1657.8</v>
      </c>
      <c r="G41" s="145">
        <f t="shared" si="4"/>
        <v>1934.1</v>
      </c>
      <c r="H41" s="145">
        <f t="shared" si="5"/>
        <v>2210.4</v>
      </c>
      <c r="I41" s="145">
        <f t="shared" ref="I41:I70" si="14">J41*0.9</f>
        <v>2486.7000000000003</v>
      </c>
      <c r="J41" s="371">
        <v>2763</v>
      </c>
      <c r="K41" s="145">
        <f t="shared" si="7"/>
        <v>3039.3</v>
      </c>
      <c r="L41" s="145">
        <f t="shared" si="8"/>
        <v>3315.6</v>
      </c>
      <c r="M41" s="145">
        <f t="shared" si="9"/>
        <v>3591.9</v>
      </c>
      <c r="N41" s="146">
        <f t="shared" si="10"/>
        <v>3868.2</v>
      </c>
      <c r="O41" s="146">
        <f t="shared" si="11"/>
        <v>4144.5</v>
      </c>
      <c r="P41" s="237">
        <v>180</v>
      </c>
      <c r="Q41" s="238" t="s">
        <v>308</v>
      </c>
    </row>
    <row r="42" spans="1:17" ht="16.5" thickBot="1" x14ac:dyDescent="0.3">
      <c r="A42" s="575"/>
      <c r="B42" s="489" t="s">
        <v>145</v>
      </c>
      <c r="C42" s="131">
        <f t="shared" si="13"/>
        <v>828.9</v>
      </c>
      <c r="D42" s="131">
        <f t="shared" si="1"/>
        <v>1105.2</v>
      </c>
      <c r="E42" s="131">
        <f t="shared" si="2"/>
        <v>1381.5</v>
      </c>
      <c r="F42" s="131">
        <f t="shared" si="3"/>
        <v>1657.8</v>
      </c>
      <c r="G42" s="131">
        <f t="shared" si="4"/>
        <v>1934.1</v>
      </c>
      <c r="H42" s="131">
        <f t="shared" si="5"/>
        <v>2210.4</v>
      </c>
      <c r="I42" s="131">
        <f t="shared" si="14"/>
        <v>2486.7000000000003</v>
      </c>
      <c r="J42" s="373">
        <v>2763</v>
      </c>
      <c r="K42" s="131">
        <f t="shared" si="7"/>
        <v>3039.3</v>
      </c>
      <c r="L42" s="131">
        <f t="shared" si="8"/>
        <v>3315.6</v>
      </c>
      <c r="M42" s="131">
        <f t="shared" si="9"/>
        <v>3591.9</v>
      </c>
      <c r="N42" s="132">
        <f t="shared" si="10"/>
        <v>3868.2</v>
      </c>
      <c r="O42" s="132">
        <f t="shared" si="11"/>
        <v>4144.5</v>
      </c>
      <c r="P42" s="233">
        <v>180</v>
      </c>
      <c r="Q42" s="234">
        <v>180</v>
      </c>
    </row>
    <row r="43" spans="1:17" s="475" customFormat="1" ht="16.5" thickBot="1" x14ac:dyDescent="0.3">
      <c r="A43" s="575"/>
      <c r="B43" s="490" t="s">
        <v>481</v>
      </c>
      <c r="C43" s="482">
        <f t="shared" ref="C43:C65" si="15">J43*0.3</f>
        <v>828.9</v>
      </c>
      <c r="D43" s="482">
        <f t="shared" ref="D43:D65" si="16">J43*0.4</f>
        <v>1105.2</v>
      </c>
      <c r="E43" s="482">
        <f t="shared" ref="E43:E65" si="17">J43*0.5</f>
        <v>1381.5</v>
      </c>
      <c r="F43" s="482">
        <f t="shared" ref="F43:F65" si="18">J43*0.6</f>
        <v>1657.8</v>
      </c>
      <c r="G43" s="482">
        <f t="shared" ref="G43:G65" si="19">J43*0.7</f>
        <v>1934.1</v>
      </c>
      <c r="H43" s="482">
        <f t="shared" ref="H43:H65" si="20">J43*0.8</f>
        <v>2210.4</v>
      </c>
      <c r="I43" s="482">
        <f t="shared" ref="I43:I65" si="21">J43*0.9</f>
        <v>2486.7000000000003</v>
      </c>
      <c r="J43" s="478">
        <v>2763</v>
      </c>
      <c r="K43" s="482">
        <f t="shared" ref="K43:K65" si="22">J43*1.1</f>
        <v>3039.3</v>
      </c>
      <c r="L43" s="482">
        <f t="shared" ref="L43:L65" si="23">J43*1.2</f>
        <v>3315.6</v>
      </c>
      <c r="M43" s="482">
        <f t="shared" ref="M43:M65" si="24">J43*1.3</f>
        <v>3591.9</v>
      </c>
      <c r="N43" s="132">
        <f t="shared" ref="N43:N65" si="25">J43*1.4</f>
        <v>3868.2</v>
      </c>
      <c r="O43" s="132">
        <f t="shared" ref="O43:O65" si="26">J43*1.5</f>
        <v>4144.5</v>
      </c>
      <c r="P43" s="233">
        <v>180</v>
      </c>
      <c r="Q43" s="234">
        <v>180</v>
      </c>
    </row>
    <row r="44" spans="1:17" s="475" customFormat="1" ht="16.5" thickBot="1" x14ac:dyDescent="0.3">
      <c r="A44" s="575"/>
      <c r="B44" s="490" t="s">
        <v>482</v>
      </c>
      <c r="C44" s="482">
        <f t="shared" si="15"/>
        <v>828.9</v>
      </c>
      <c r="D44" s="482">
        <f t="shared" si="16"/>
        <v>1105.2</v>
      </c>
      <c r="E44" s="482">
        <f t="shared" si="17"/>
        <v>1381.5</v>
      </c>
      <c r="F44" s="482">
        <f t="shared" si="18"/>
        <v>1657.8</v>
      </c>
      <c r="G44" s="482">
        <f t="shared" si="19"/>
        <v>1934.1</v>
      </c>
      <c r="H44" s="482">
        <f t="shared" si="20"/>
        <v>2210.4</v>
      </c>
      <c r="I44" s="482">
        <f t="shared" si="21"/>
        <v>2486.7000000000003</v>
      </c>
      <c r="J44" s="482">
        <v>2763</v>
      </c>
      <c r="K44" s="482">
        <f t="shared" si="22"/>
        <v>3039.3</v>
      </c>
      <c r="L44" s="482">
        <f t="shared" si="23"/>
        <v>3315.6</v>
      </c>
      <c r="M44" s="482">
        <f t="shared" si="24"/>
        <v>3591.9</v>
      </c>
      <c r="N44" s="132">
        <f t="shared" si="25"/>
        <v>3868.2</v>
      </c>
      <c r="O44" s="132">
        <f t="shared" si="26"/>
        <v>4144.5</v>
      </c>
      <c r="P44" s="233">
        <v>180</v>
      </c>
      <c r="Q44" s="234">
        <v>180</v>
      </c>
    </row>
    <row r="45" spans="1:17" s="475" customFormat="1" ht="16.5" thickBot="1" x14ac:dyDescent="0.3">
      <c r="A45" s="575"/>
      <c r="B45" s="490" t="s">
        <v>483</v>
      </c>
      <c r="C45" s="482">
        <f t="shared" si="15"/>
        <v>828.9</v>
      </c>
      <c r="D45" s="482">
        <f t="shared" si="16"/>
        <v>1105.2</v>
      </c>
      <c r="E45" s="482">
        <f t="shared" si="17"/>
        <v>1381.5</v>
      </c>
      <c r="F45" s="482">
        <f t="shared" si="18"/>
        <v>1657.8</v>
      </c>
      <c r="G45" s="482">
        <f t="shared" si="19"/>
        <v>1934.1</v>
      </c>
      <c r="H45" s="482">
        <f t="shared" si="20"/>
        <v>2210.4</v>
      </c>
      <c r="I45" s="482">
        <f t="shared" si="21"/>
        <v>2486.7000000000003</v>
      </c>
      <c r="J45" s="478">
        <v>2763</v>
      </c>
      <c r="K45" s="482">
        <f t="shared" si="22"/>
        <v>3039.3</v>
      </c>
      <c r="L45" s="482">
        <f t="shared" si="23"/>
        <v>3315.6</v>
      </c>
      <c r="M45" s="482">
        <f t="shared" si="24"/>
        <v>3591.9</v>
      </c>
      <c r="N45" s="132">
        <f t="shared" si="25"/>
        <v>3868.2</v>
      </c>
      <c r="O45" s="132">
        <f t="shared" si="26"/>
        <v>4144.5</v>
      </c>
      <c r="P45" s="233">
        <v>180</v>
      </c>
      <c r="Q45" s="234">
        <v>180</v>
      </c>
    </row>
    <row r="46" spans="1:17" s="475" customFormat="1" ht="16.5" thickBot="1" x14ac:dyDescent="0.3">
      <c r="A46" s="575"/>
      <c r="B46" s="490" t="s">
        <v>484</v>
      </c>
      <c r="C46" s="482">
        <f t="shared" si="15"/>
        <v>828.9</v>
      </c>
      <c r="D46" s="482">
        <f t="shared" si="16"/>
        <v>1105.2</v>
      </c>
      <c r="E46" s="482">
        <f t="shared" si="17"/>
        <v>1381.5</v>
      </c>
      <c r="F46" s="482">
        <f t="shared" si="18"/>
        <v>1657.8</v>
      </c>
      <c r="G46" s="482">
        <f t="shared" si="19"/>
        <v>1934.1</v>
      </c>
      <c r="H46" s="482">
        <f t="shared" si="20"/>
        <v>2210.4</v>
      </c>
      <c r="I46" s="482">
        <f t="shared" si="21"/>
        <v>2486.7000000000003</v>
      </c>
      <c r="J46" s="482">
        <v>2763</v>
      </c>
      <c r="K46" s="482">
        <f t="shared" si="22"/>
        <v>3039.3</v>
      </c>
      <c r="L46" s="482">
        <f t="shared" si="23"/>
        <v>3315.6</v>
      </c>
      <c r="M46" s="482">
        <f t="shared" si="24"/>
        <v>3591.9</v>
      </c>
      <c r="N46" s="132">
        <f t="shared" si="25"/>
        <v>3868.2</v>
      </c>
      <c r="O46" s="132">
        <f t="shared" si="26"/>
        <v>4144.5</v>
      </c>
      <c r="P46" s="233">
        <v>180</v>
      </c>
      <c r="Q46" s="234">
        <v>180</v>
      </c>
    </row>
    <row r="47" spans="1:17" s="475" customFormat="1" ht="16.5" thickBot="1" x14ac:dyDescent="0.3">
      <c r="A47" s="575"/>
      <c r="B47" s="490" t="s">
        <v>485</v>
      </c>
      <c r="C47" s="482">
        <f t="shared" si="15"/>
        <v>828.9</v>
      </c>
      <c r="D47" s="482">
        <f t="shared" si="16"/>
        <v>1105.2</v>
      </c>
      <c r="E47" s="482">
        <f t="shared" si="17"/>
        <v>1381.5</v>
      </c>
      <c r="F47" s="482">
        <f t="shared" si="18"/>
        <v>1657.8</v>
      </c>
      <c r="G47" s="482">
        <f t="shared" si="19"/>
        <v>1934.1</v>
      </c>
      <c r="H47" s="482">
        <f t="shared" si="20"/>
        <v>2210.4</v>
      </c>
      <c r="I47" s="482">
        <f t="shared" si="21"/>
        <v>2486.7000000000003</v>
      </c>
      <c r="J47" s="478">
        <v>2763</v>
      </c>
      <c r="K47" s="482">
        <f t="shared" si="22"/>
        <v>3039.3</v>
      </c>
      <c r="L47" s="482">
        <f t="shared" si="23"/>
        <v>3315.6</v>
      </c>
      <c r="M47" s="482">
        <f t="shared" si="24"/>
        <v>3591.9</v>
      </c>
      <c r="N47" s="132">
        <f t="shared" si="25"/>
        <v>3868.2</v>
      </c>
      <c r="O47" s="132">
        <f t="shared" si="26"/>
        <v>4144.5</v>
      </c>
      <c r="P47" s="233">
        <v>180</v>
      </c>
      <c r="Q47" s="234">
        <v>180</v>
      </c>
    </row>
    <row r="48" spans="1:17" s="475" customFormat="1" ht="16.5" thickBot="1" x14ac:dyDescent="0.3">
      <c r="A48" s="575"/>
      <c r="B48" s="490" t="s">
        <v>486</v>
      </c>
      <c r="C48" s="482">
        <f t="shared" si="15"/>
        <v>828.9</v>
      </c>
      <c r="D48" s="482">
        <f t="shared" si="16"/>
        <v>1105.2</v>
      </c>
      <c r="E48" s="482">
        <f t="shared" si="17"/>
        <v>1381.5</v>
      </c>
      <c r="F48" s="482">
        <f t="shared" si="18"/>
        <v>1657.8</v>
      </c>
      <c r="G48" s="482">
        <f t="shared" si="19"/>
        <v>1934.1</v>
      </c>
      <c r="H48" s="482">
        <f t="shared" si="20"/>
        <v>2210.4</v>
      </c>
      <c r="I48" s="482">
        <f t="shared" si="21"/>
        <v>2486.7000000000003</v>
      </c>
      <c r="J48" s="482">
        <v>2763</v>
      </c>
      <c r="K48" s="482">
        <f t="shared" si="22"/>
        <v>3039.3</v>
      </c>
      <c r="L48" s="482">
        <f t="shared" si="23"/>
        <v>3315.6</v>
      </c>
      <c r="M48" s="482">
        <f t="shared" si="24"/>
        <v>3591.9</v>
      </c>
      <c r="N48" s="132">
        <f t="shared" si="25"/>
        <v>3868.2</v>
      </c>
      <c r="O48" s="132">
        <f t="shared" si="26"/>
        <v>4144.5</v>
      </c>
      <c r="P48" s="233">
        <v>180</v>
      </c>
      <c r="Q48" s="234">
        <v>180</v>
      </c>
    </row>
    <row r="49" spans="1:17" s="475" customFormat="1" ht="16.5" thickBot="1" x14ac:dyDescent="0.3">
      <c r="A49" s="575"/>
      <c r="B49" s="490" t="s">
        <v>487</v>
      </c>
      <c r="C49" s="482">
        <f t="shared" si="15"/>
        <v>828.9</v>
      </c>
      <c r="D49" s="482">
        <f t="shared" si="16"/>
        <v>1105.2</v>
      </c>
      <c r="E49" s="482">
        <f t="shared" si="17"/>
        <v>1381.5</v>
      </c>
      <c r="F49" s="482">
        <f t="shared" si="18"/>
        <v>1657.8</v>
      </c>
      <c r="G49" s="482">
        <f t="shared" si="19"/>
        <v>1934.1</v>
      </c>
      <c r="H49" s="482">
        <f t="shared" si="20"/>
        <v>2210.4</v>
      </c>
      <c r="I49" s="482">
        <f t="shared" si="21"/>
        <v>2486.7000000000003</v>
      </c>
      <c r="J49" s="478">
        <v>2763</v>
      </c>
      <c r="K49" s="482">
        <f t="shared" si="22"/>
        <v>3039.3</v>
      </c>
      <c r="L49" s="482">
        <f t="shared" si="23"/>
        <v>3315.6</v>
      </c>
      <c r="M49" s="482">
        <f t="shared" si="24"/>
        <v>3591.9</v>
      </c>
      <c r="N49" s="132">
        <f t="shared" si="25"/>
        <v>3868.2</v>
      </c>
      <c r="O49" s="132">
        <f t="shared" si="26"/>
        <v>4144.5</v>
      </c>
      <c r="P49" s="233">
        <v>180</v>
      </c>
      <c r="Q49" s="234">
        <v>180</v>
      </c>
    </row>
    <row r="50" spans="1:17" s="475" customFormat="1" ht="16.5" thickBot="1" x14ac:dyDescent="0.3">
      <c r="A50" s="575"/>
      <c r="B50" s="490" t="s">
        <v>488</v>
      </c>
      <c r="C50" s="482">
        <f t="shared" si="15"/>
        <v>828.9</v>
      </c>
      <c r="D50" s="482">
        <f t="shared" si="16"/>
        <v>1105.2</v>
      </c>
      <c r="E50" s="482">
        <f t="shared" si="17"/>
        <v>1381.5</v>
      </c>
      <c r="F50" s="482">
        <f t="shared" si="18"/>
        <v>1657.8</v>
      </c>
      <c r="G50" s="482">
        <f t="shared" si="19"/>
        <v>1934.1</v>
      </c>
      <c r="H50" s="482">
        <f t="shared" si="20"/>
        <v>2210.4</v>
      </c>
      <c r="I50" s="482">
        <f t="shared" si="21"/>
        <v>2486.7000000000003</v>
      </c>
      <c r="J50" s="482">
        <v>2763</v>
      </c>
      <c r="K50" s="482">
        <f t="shared" si="22"/>
        <v>3039.3</v>
      </c>
      <c r="L50" s="482">
        <f t="shared" si="23"/>
        <v>3315.6</v>
      </c>
      <c r="M50" s="482">
        <f t="shared" si="24"/>
        <v>3591.9</v>
      </c>
      <c r="N50" s="132">
        <f t="shared" si="25"/>
        <v>3868.2</v>
      </c>
      <c r="O50" s="132">
        <f t="shared" si="26"/>
        <v>4144.5</v>
      </c>
      <c r="P50" s="233">
        <v>180</v>
      </c>
      <c r="Q50" s="234">
        <v>180</v>
      </c>
    </row>
    <row r="51" spans="1:17" s="475" customFormat="1" ht="16.5" thickBot="1" x14ac:dyDescent="0.3">
      <c r="A51" s="575"/>
      <c r="B51" s="490" t="s">
        <v>489</v>
      </c>
      <c r="C51" s="482">
        <f t="shared" si="15"/>
        <v>828.9</v>
      </c>
      <c r="D51" s="482">
        <f t="shared" si="16"/>
        <v>1105.2</v>
      </c>
      <c r="E51" s="482">
        <f t="shared" si="17"/>
        <v>1381.5</v>
      </c>
      <c r="F51" s="482">
        <f t="shared" si="18"/>
        <v>1657.8</v>
      </c>
      <c r="G51" s="482">
        <f t="shared" si="19"/>
        <v>1934.1</v>
      </c>
      <c r="H51" s="482">
        <f t="shared" si="20"/>
        <v>2210.4</v>
      </c>
      <c r="I51" s="482">
        <f t="shared" si="21"/>
        <v>2486.7000000000003</v>
      </c>
      <c r="J51" s="478">
        <v>2763</v>
      </c>
      <c r="K51" s="482">
        <f t="shared" si="22"/>
        <v>3039.3</v>
      </c>
      <c r="L51" s="482">
        <f t="shared" si="23"/>
        <v>3315.6</v>
      </c>
      <c r="M51" s="482">
        <f t="shared" si="24"/>
        <v>3591.9</v>
      </c>
      <c r="N51" s="132">
        <f t="shared" si="25"/>
        <v>3868.2</v>
      </c>
      <c r="O51" s="132">
        <f t="shared" si="26"/>
        <v>4144.5</v>
      </c>
      <c r="P51" s="233">
        <v>180</v>
      </c>
      <c r="Q51" s="234">
        <v>180</v>
      </c>
    </row>
    <row r="52" spans="1:17" s="475" customFormat="1" ht="16.5" thickBot="1" x14ac:dyDescent="0.3">
      <c r="A52" s="575"/>
      <c r="B52" s="490" t="s">
        <v>490</v>
      </c>
      <c r="C52" s="482">
        <f t="shared" si="15"/>
        <v>828.9</v>
      </c>
      <c r="D52" s="482">
        <f t="shared" si="16"/>
        <v>1105.2</v>
      </c>
      <c r="E52" s="482">
        <f t="shared" si="17"/>
        <v>1381.5</v>
      </c>
      <c r="F52" s="482">
        <f t="shared" si="18"/>
        <v>1657.8</v>
      </c>
      <c r="G52" s="482">
        <f t="shared" si="19"/>
        <v>1934.1</v>
      </c>
      <c r="H52" s="482">
        <f t="shared" si="20"/>
        <v>2210.4</v>
      </c>
      <c r="I52" s="482">
        <f t="shared" si="21"/>
        <v>2486.7000000000003</v>
      </c>
      <c r="J52" s="482">
        <v>2763</v>
      </c>
      <c r="K52" s="482">
        <f t="shared" si="22"/>
        <v>3039.3</v>
      </c>
      <c r="L52" s="482">
        <f t="shared" si="23"/>
        <v>3315.6</v>
      </c>
      <c r="M52" s="482">
        <f t="shared" si="24"/>
        <v>3591.9</v>
      </c>
      <c r="N52" s="132">
        <f t="shared" si="25"/>
        <v>3868.2</v>
      </c>
      <c r="O52" s="132">
        <f t="shared" si="26"/>
        <v>4144.5</v>
      </c>
      <c r="P52" s="233">
        <v>180</v>
      </c>
      <c r="Q52" s="234">
        <v>180</v>
      </c>
    </row>
    <row r="53" spans="1:17" s="475" customFormat="1" ht="16.5" thickBot="1" x14ac:dyDescent="0.3">
      <c r="A53" s="575"/>
      <c r="B53" s="490" t="s">
        <v>491</v>
      </c>
      <c r="C53" s="482">
        <f t="shared" si="15"/>
        <v>828.9</v>
      </c>
      <c r="D53" s="482">
        <f t="shared" si="16"/>
        <v>1105.2</v>
      </c>
      <c r="E53" s="482">
        <f t="shared" si="17"/>
        <v>1381.5</v>
      </c>
      <c r="F53" s="482">
        <f t="shared" si="18"/>
        <v>1657.8</v>
      </c>
      <c r="G53" s="482">
        <f t="shared" si="19"/>
        <v>1934.1</v>
      </c>
      <c r="H53" s="482">
        <f t="shared" si="20"/>
        <v>2210.4</v>
      </c>
      <c r="I53" s="482">
        <f t="shared" si="21"/>
        <v>2486.7000000000003</v>
      </c>
      <c r="J53" s="478">
        <v>2763</v>
      </c>
      <c r="K53" s="482">
        <f t="shared" si="22"/>
        <v>3039.3</v>
      </c>
      <c r="L53" s="482">
        <f t="shared" si="23"/>
        <v>3315.6</v>
      </c>
      <c r="M53" s="482">
        <f t="shared" si="24"/>
        <v>3591.9</v>
      </c>
      <c r="N53" s="132">
        <f t="shared" si="25"/>
        <v>3868.2</v>
      </c>
      <c r="O53" s="132">
        <f t="shared" si="26"/>
        <v>4144.5</v>
      </c>
      <c r="P53" s="233">
        <v>180</v>
      </c>
      <c r="Q53" s="234">
        <v>180</v>
      </c>
    </row>
    <row r="54" spans="1:17" s="475" customFormat="1" ht="16.5" thickBot="1" x14ac:dyDescent="0.3">
      <c r="A54" s="575"/>
      <c r="B54" s="490" t="s">
        <v>492</v>
      </c>
      <c r="C54" s="482">
        <f t="shared" si="15"/>
        <v>828.9</v>
      </c>
      <c r="D54" s="482">
        <f t="shared" si="16"/>
        <v>1105.2</v>
      </c>
      <c r="E54" s="482">
        <f t="shared" si="17"/>
        <v>1381.5</v>
      </c>
      <c r="F54" s="482">
        <f t="shared" si="18"/>
        <v>1657.8</v>
      </c>
      <c r="G54" s="482">
        <f t="shared" si="19"/>
        <v>1934.1</v>
      </c>
      <c r="H54" s="482">
        <f t="shared" si="20"/>
        <v>2210.4</v>
      </c>
      <c r="I54" s="482">
        <f t="shared" si="21"/>
        <v>2486.7000000000003</v>
      </c>
      <c r="J54" s="482">
        <v>2763</v>
      </c>
      <c r="K54" s="482">
        <f t="shared" si="22"/>
        <v>3039.3</v>
      </c>
      <c r="L54" s="482">
        <f t="shared" si="23"/>
        <v>3315.6</v>
      </c>
      <c r="M54" s="482">
        <f t="shared" si="24"/>
        <v>3591.9</v>
      </c>
      <c r="N54" s="132">
        <f t="shared" si="25"/>
        <v>3868.2</v>
      </c>
      <c r="O54" s="132">
        <f t="shared" si="26"/>
        <v>4144.5</v>
      </c>
      <c r="P54" s="233">
        <v>180</v>
      </c>
      <c r="Q54" s="234">
        <v>180</v>
      </c>
    </row>
    <row r="55" spans="1:17" s="475" customFormat="1" ht="16.5" thickBot="1" x14ac:dyDescent="0.3">
      <c r="A55" s="575"/>
      <c r="B55" s="490" t="s">
        <v>493</v>
      </c>
      <c r="C55" s="482">
        <f t="shared" si="15"/>
        <v>828.9</v>
      </c>
      <c r="D55" s="482">
        <f t="shared" si="16"/>
        <v>1105.2</v>
      </c>
      <c r="E55" s="482">
        <f t="shared" si="17"/>
        <v>1381.5</v>
      </c>
      <c r="F55" s="482">
        <f t="shared" si="18"/>
        <v>1657.8</v>
      </c>
      <c r="G55" s="482">
        <f t="shared" si="19"/>
        <v>1934.1</v>
      </c>
      <c r="H55" s="482">
        <f t="shared" si="20"/>
        <v>2210.4</v>
      </c>
      <c r="I55" s="482">
        <f t="shared" si="21"/>
        <v>2486.7000000000003</v>
      </c>
      <c r="J55" s="478">
        <v>2763</v>
      </c>
      <c r="K55" s="482">
        <f t="shared" si="22"/>
        <v>3039.3</v>
      </c>
      <c r="L55" s="482">
        <f t="shared" si="23"/>
        <v>3315.6</v>
      </c>
      <c r="M55" s="482">
        <f t="shared" si="24"/>
        <v>3591.9</v>
      </c>
      <c r="N55" s="132">
        <f t="shared" si="25"/>
        <v>3868.2</v>
      </c>
      <c r="O55" s="132">
        <f t="shared" si="26"/>
        <v>4144.5</v>
      </c>
      <c r="P55" s="233">
        <v>180</v>
      </c>
      <c r="Q55" s="234">
        <v>180</v>
      </c>
    </row>
    <row r="56" spans="1:17" s="475" customFormat="1" ht="16.5" thickBot="1" x14ac:dyDescent="0.3">
      <c r="A56" s="575"/>
      <c r="B56" s="490" t="s">
        <v>494</v>
      </c>
      <c r="C56" s="482">
        <f t="shared" si="15"/>
        <v>828.9</v>
      </c>
      <c r="D56" s="482">
        <f t="shared" si="16"/>
        <v>1105.2</v>
      </c>
      <c r="E56" s="482">
        <f t="shared" si="17"/>
        <v>1381.5</v>
      </c>
      <c r="F56" s="482">
        <f t="shared" si="18"/>
        <v>1657.8</v>
      </c>
      <c r="G56" s="482">
        <f t="shared" si="19"/>
        <v>1934.1</v>
      </c>
      <c r="H56" s="482">
        <f t="shared" si="20"/>
        <v>2210.4</v>
      </c>
      <c r="I56" s="482">
        <f t="shared" si="21"/>
        <v>2486.7000000000003</v>
      </c>
      <c r="J56" s="482">
        <v>2763</v>
      </c>
      <c r="K56" s="482">
        <f t="shared" si="22"/>
        <v>3039.3</v>
      </c>
      <c r="L56" s="482">
        <f t="shared" si="23"/>
        <v>3315.6</v>
      </c>
      <c r="M56" s="482">
        <f t="shared" si="24"/>
        <v>3591.9</v>
      </c>
      <c r="N56" s="132">
        <f t="shared" si="25"/>
        <v>3868.2</v>
      </c>
      <c r="O56" s="132">
        <f t="shared" si="26"/>
        <v>4144.5</v>
      </c>
      <c r="P56" s="233">
        <v>180</v>
      </c>
      <c r="Q56" s="234">
        <v>180</v>
      </c>
    </row>
    <row r="57" spans="1:17" s="475" customFormat="1" ht="16.5" thickBot="1" x14ac:dyDescent="0.3">
      <c r="A57" s="575"/>
      <c r="B57" s="490" t="s">
        <v>495</v>
      </c>
      <c r="C57" s="482">
        <f t="shared" si="15"/>
        <v>828.9</v>
      </c>
      <c r="D57" s="482">
        <f t="shared" si="16"/>
        <v>1105.2</v>
      </c>
      <c r="E57" s="482">
        <f t="shared" si="17"/>
        <v>1381.5</v>
      </c>
      <c r="F57" s="482">
        <f t="shared" si="18"/>
        <v>1657.8</v>
      </c>
      <c r="G57" s="482">
        <f t="shared" si="19"/>
        <v>1934.1</v>
      </c>
      <c r="H57" s="482">
        <f t="shared" si="20"/>
        <v>2210.4</v>
      </c>
      <c r="I57" s="482">
        <f t="shared" si="21"/>
        <v>2486.7000000000003</v>
      </c>
      <c r="J57" s="478">
        <v>2763</v>
      </c>
      <c r="K57" s="482">
        <f t="shared" si="22"/>
        <v>3039.3</v>
      </c>
      <c r="L57" s="482">
        <f t="shared" si="23"/>
        <v>3315.6</v>
      </c>
      <c r="M57" s="482">
        <f t="shared" si="24"/>
        <v>3591.9</v>
      </c>
      <c r="N57" s="132">
        <f t="shared" si="25"/>
        <v>3868.2</v>
      </c>
      <c r="O57" s="132">
        <f t="shared" si="26"/>
        <v>4144.5</v>
      </c>
      <c r="P57" s="233">
        <v>180</v>
      </c>
      <c r="Q57" s="234">
        <v>180</v>
      </c>
    </row>
    <row r="58" spans="1:17" s="475" customFormat="1" ht="16.5" thickBot="1" x14ac:dyDescent="0.3">
      <c r="A58" s="575"/>
      <c r="B58" s="490" t="s">
        <v>496</v>
      </c>
      <c r="C58" s="482">
        <f t="shared" si="15"/>
        <v>828.9</v>
      </c>
      <c r="D58" s="482">
        <f t="shared" si="16"/>
        <v>1105.2</v>
      </c>
      <c r="E58" s="482">
        <f t="shared" si="17"/>
        <v>1381.5</v>
      </c>
      <c r="F58" s="482">
        <f t="shared" si="18"/>
        <v>1657.8</v>
      </c>
      <c r="G58" s="482">
        <f t="shared" si="19"/>
        <v>1934.1</v>
      </c>
      <c r="H58" s="482">
        <f t="shared" si="20"/>
        <v>2210.4</v>
      </c>
      <c r="I58" s="482">
        <f t="shared" si="21"/>
        <v>2486.7000000000003</v>
      </c>
      <c r="J58" s="482">
        <v>2763</v>
      </c>
      <c r="K58" s="482">
        <f t="shared" si="22"/>
        <v>3039.3</v>
      </c>
      <c r="L58" s="482">
        <f t="shared" si="23"/>
        <v>3315.6</v>
      </c>
      <c r="M58" s="482">
        <f t="shared" si="24"/>
        <v>3591.9</v>
      </c>
      <c r="N58" s="132">
        <f t="shared" si="25"/>
        <v>3868.2</v>
      </c>
      <c r="O58" s="132">
        <f t="shared" si="26"/>
        <v>4144.5</v>
      </c>
      <c r="P58" s="233">
        <v>180</v>
      </c>
      <c r="Q58" s="234">
        <v>180</v>
      </c>
    </row>
    <row r="59" spans="1:17" s="475" customFormat="1" ht="16.5" thickBot="1" x14ac:dyDescent="0.3">
      <c r="A59" s="575"/>
      <c r="B59" s="490" t="s">
        <v>497</v>
      </c>
      <c r="C59" s="482">
        <f t="shared" si="15"/>
        <v>828.9</v>
      </c>
      <c r="D59" s="482">
        <f t="shared" si="16"/>
        <v>1105.2</v>
      </c>
      <c r="E59" s="482">
        <f t="shared" si="17"/>
        <v>1381.5</v>
      </c>
      <c r="F59" s="482">
        <f t="shared" si="18"/>
        <v>1657.8</v>
      </c>
      <c r="G59" s="482">
        <f t="shared" si="19"/>
        <v>1934.1</v>
      </c>
      <c r="H59" s="482">
        <f t="shared" si="20"/>
        <v>2210.4</v>
      </c>
      <c r="I59" s="482">
        <f t="shared" si="21"/>
        <v>2486.7000000000003</v>
      </c>
      <c r="J59" s="478">
        <v>2763</v>
      </c>
      <c r="K59" s="482">
        <f t="shared" si="22"/>
        <v>3039.3</v>
      </c>
      <c r="L59" s="482">
        <f t="shared" si="23"/>
        <v>3315.6</v>
      </c>
      <c r="M59" s="482">
        <f t="shared" si="24"/>
        <v>3591.9</v>
      </c>
      <c r="N59" s="132">
        <f t="shared" si="25"/>
        <v>3868.2</v>
      </c>
      <c r="O59" s="132">
        <f t="shared" si="26"/>
        <v>4144.5</v>
      </c>
      <c r="P59" s="233">
        <v>180</v>
      </c>
      <c r="Q59" s="234">
        <v>180</v>
      </c>
    </row>
    <row r="60" spans="1:17" s="475" customFormat="1" ht="16.5" thickBot="1" x14ac:dyDescent="0.3">
      <c r="A60" s="575"/>
      <c r="B60" s="490" t="s">
        <v>498</v>
      </c>
      <c r="C60" s="482">
        <f t="shared" si="15"/>
        <v>828.9</v>
      </c>
      <c r="D60" s="482">
        <f t="shared" si="16"/>
        <v>1105.2</v>
      </c>
      <c r="E60" s="482">
        <f t="shared" si="17"/>
        <v>1381.5</v>
      </c>
      <c r="F60" s="482">
        <f t="shared" si="18"/>
        <v>1657.8</v>
      </c>
      <c r="G60" s="482">
        <f t="shared" si="19"/>
        <v>1934.1</v>
      </c>
      <c r="H60" s="482">
        <f t="shared" si="20"/>
        <v>2210.4</v>
      </c>
      <c r="I60" s="482">
        <f t="shared" si="21"/>
        <v>2486.7000000000003</v>
      </c>
      <c r="J60" s="482">
        <v>2763</v>
      </c>
      <c r="K60" s="482">
        <f t="shared" si="22"/>
        <v>3039.3</v>
      </c>
      <c r="L60" s="482">
        <f t="shared" si="23"/>
        <v>3315.6</v>
      </c>
      <c r="M60" s="482">
        <f t="shared" si="24"/>
        <v>3591.9</v>
      </c>
      <c r="N60" s="132">
        <f t="shared" si="25"/>
        <v>3868.2</v>
      </c>
      <c r="O60" s="132">
        <f t="shared" si="26"/>
        <v>4144.5</v>
      </c>
      <c r="P60" s="233">
        <v>180</v>
      </c>
      <c r="Q60" s="234">
        <v>180</v>
      </c>
    </row>
    <row r="61" spans="1:17" s="475" customFormat="1" ht="16.5" thickBot="1" x14ac:dyDescent="0.3">
      <c r="A61" s="575"/>
      <c r="B61" s="490" t="s">
        <v>499</v>
      </c>
      <c r="C61" s="482">
        <f t="shared" si="15"/>
        <v>828.9</v>
      </c>
      <c r="D61" s="482">
        <f t="shared" si="16"/>
        <v>1105.2</v>
      </c>
      <c r="E61" s="482">
        <f t="shared" si="17"/>
        <v>1381.5</v>
      </c>
      <c r="F61" s="482">
        <f t="shared" si="18"/>
        <v>1657.8</v>
      </c>
      <c r="G61" s="482">
        <f t="shared" si="19"/>
        <v>1934.1</v>
      </c>
      <c r="H61" s="482">
        <f t="shared" si="20"/>
        <v>2210.4</v>
      </c>
      <c r="I61" s="482">
        <f t="shared" si="21"/>
        <v>2486.7000000000003</v>
      </c>
      <c r="J61" s="478">
        <v>2763</v>
      </c>
      <c r="K61" s="482">
        <f t="shared" si="22"/>
        <v>3039.3</v>
      </c>
      <c r="L61" s="482">
        <f t="shared" si="23"/>
        <v>3315.6</v>
      </c>
      <c r="M61" s="482">
        <f t="shared" si="24"/>
        <v>3591.9</v>
      </c>
      <c r="N61" s="132">
        <f t="shared" si="25"/>
        <v>3868.2</v>
      </c>
      <c r="O61" s="132">
        <f t="shared" si="26"/>
        <v>4144.5</v>
      </c>
      <c r="P61" s="233">
        <v>180</v>
      </c>
      <c r="Q61" s="234">
        <v>180</v>
      </c>
    </row>
    <row r="62" spans="1:17" s="475" customFormat="1" ht="16.5" thickBot="1" x14ac:dyDescent="0.3">
      <c r="A62" s="575"/>
      <c r="B62" s="490" t="s">
        <v>500</v>
      </c>
      <c r="C62" s="482">
        <f t="shared" si="15"/>
        <v>828.9</v>
      </c>
      <c r="D62" s="482">
        <f t="shared" si="16"/>
        <v>1105.2</v>
      </c>
      <c r="E62" s="482">
        <f t="shared" si="17"/>
        <v>1381.5</v>
      </c>
      <c r="F62" s="482">
        <f t="shared" si="18"/>
        <v>1657.8</v>
      </c>
      <c r="G62" s="482">
        <f t="shared" si="19"/>
        <v>1934.1</v>
      </c>
      <c r="H62" s="482">
        <f t="shared" si="20"/>
        <v>2210.4</v>
      </c>
      <c r="I62" s="482">
        <f t="shared" si="21"/>
        <v>2486.7000000000003</v>
      </c>
      <c r="J62" s="482">
        <v>2763</v>
      </c>
      <c r="K62" s="482">
        <f t="shared" si="22"/>
        <v>3039.3</v>
      </c>
      <c r="L62" s="482">
        <f t="shared" si="23"/>
        <v>3315.6</v>
      </c>
      <c r="M62" s="482">
        <f t="shared" si="24"/>
        <v>3591.9</v>
      </c>
      <c r="N62" s="132">
        <f t="shared" si="25"/>
        <v>3868.2</v>
      </c>
      <c r="O62" s="132">
        <f t="shared" si="26"/>
        <v>4144.5</v>
      </c>
      <c r="P62" s="233">
        <v>180</v>
      </c>
      <c r="Q62" s="234">
        <v>180</v>
      </c>
    </row>
    <row r="63" spans="1:17" s="475" customFormat="1" ht="16.5" thickBot="1" x14ac:dyDescent="0.3">
      <c r="A63" s="575"/>
      <c r="B63" s="490" t="s">
        <v>501</v>
      </c>
      <c r="C63" s="482">
        <f t="shared" si="15"/>
        <v>828.9</v>
      </c>
      <c r="D63" s="482">
        <f t="shared" si="16"/>
        <v>1105.2</v>
      </c>
      <c r="E63" s="482">
        <f t="shared" si="17"/>
        <v>1381.5</v>
      </c>
      <c r="F63" s="482">
        <f t="shared" si="18"/>
        <v>1657.8</v>
      </c>
      <c r="G63" s="482">
        <f t="shared" si="19"/>
        <v>1934.1</v>
      </c>
      <c r="H63" s="482">
        <f t="shared" si="20"/>
        <v>2210.4</v>
      </c>
      <c r="I63" s="482">
        <f t="shared" si="21"/>
        <v>2486.7000000000003</v>
      </c>
      <c r="J63" s="478">
        <v>2763</v>
      </c>
      <c r="K63" s="482">
        <f t="shared" si="22"/>
        <v>3039.3</v>
      </c>
      <c r="L63" s="482">
        <f t="shared" si="23"/>
        <v>3315.6</v>
      </c>
      <c r="M63" s="482">
        <f t="shared" si="24"/>
        <v>3591.9</v>
      </c>
      <c r="N63" s="132">
        <f t="shared" si="25"/>
        <v>3868.2</v>
      </c>
      <c r="O63" s="132">
        <f t="shared" si="26"/>
        <v>4144.5</v>
      </c>
      <c r="P63" s="233">
        <v>180</v>
      </c>
      <c r="Q63" s="234">
        <v>180</v>
      </c>
    </row>
    <row r="64" spans="1:17" s="475" customFormat="1" ht="16.5" thickBot="1" x14ac:dyDescent="0.3">
      <c r="A64" s="575"/>
      <c r="B64" s="490" t="s">
        <v>502</v>
      </c>
      <c r="C64" s="482">
        <f t="shared" si="15"/>
        <v>828.9</v>
      </c>
      <c r="D64" s="482">
        <f t="shared" si="16"/>
        <v>1105.2</v>
      </c>
      <c r="E64" s="482">
        <f t="shared" si="17"/>
        <v>1381.5</v>
      </c>
      <c r="F64" s="482">
        <f t="shared" si="18"/>
        <v>1657.8</v>
      </c>
      <c r="G64" s="482">
        <f t="shared" si="19"/>
        <v>1934.1</v>
      </c>
      <c r="H64" s="482">
        <f t="shared" si="20"/>
        <v>2210.4</v>
      </c>
      <c r="I64" s="482">
        <f t="shared" si="21"/>
        <v>2486.7000000000003</v>
      </c>
      <c r="J64" s="482">
        <v>2763</v>
      </c>
      <c r="K64" s="482">
        <f t="shared" si="22"/>
        <v>3039.3</v>
      </c>
      <c r="L64" s="482">
        <f t="shared" si="23"/>
        <v>3315.6</v>
      </c>
      <c r="M64" s="482">
        <f t="shared" si="24"/>
        <v>3591.9</v>
      </c>
      <c r="N64" s="132">
        <f t="shared" si="25"/>
        <v>3868.2</v>
      </c>
      <c r="O64" s="132">
        <f t="shared" si="26"/>
        <v>4144.5</v>
      </c>
      <c r="P64" s="233">
        <v>180</v>
      </c>
      <c r="Q64" s="234">
        <v>180</v>
      </c>
    </row>
    <row r="65" spans="1:17" s="475" customFormat="1" ht="16.5" thickBot="1" x14ac:dyDescent="0.3">
      <c r="A65" s="576"/>
      <c r="B65" s="490" t="s">
        <v>503</v>
      </c>
      <c r="C65" s="482">
        <f t="shared" si="15"/>
        <v>828.9</v>
      </c>
      <c r="D65" s="482">
        <f t="shared" si="16"/>
        <v>1105.2</v>
      </c>
      <c r="E65" s="482">
        <f t="shared" si="17"/>
        <v>1381.5</v>
      </c>
      <c r="F65" s="482">
        <f t="shared" si="18"/>
        <v>1657.8</v>
      </c>
      <c r="G65" s="482">
        <f t="shared" si="19"/>
        <v>1934.1</v>
      </c>
      <c r="H65" s="482">
        <f t="shared" si="20"/>
        <v>2210.4</v>
      </c>
      <c r="I65" s="482">
        <f t="shared" si="21"/>
        <v>2486.7000000000003</v>
      </c>
      <c r="J65" s="478">
        <v>2763</v>
      </c>
      <c r="K65" s="482">
        <f t="shared" si="22"/>
        <v>3039.3</v>
      </c>
      <c r="L65" s="482">
        <f t="shared" si="23"/>
        <v>3315.6</v>
      </c>
      <c r="M65" s="482">
        <f t="shared" si="24"/>
        <v>3591.9</v>
      </c>
      <c r="N65" s="132">
        <f t="shared" si="25"/>
        <v>3868.2</v>
      </c>
      <c r="O65" s="132">
        <f t="shared" si="26"/>
        <v>4144.5</v>
      </c>
      <c r="P65" s="233">
        <v>180</v>
      </c>
      <c r="Q65" s="234">
        <v>180</v>
      </c>
    </row>
    <row r="66" spans="1:17" ht="16.5" thickBot="1" x14ac:dyDescent="0.3">
      <c r="A66" s="239"/>
      <c r="B66" s="240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41"/>
      <c r="Q66" s="242"/>
    </row>
    <row r="67" spans="1:17" ht="15.75" x14ac:dyDescent="0.25">
      <c r="A67" s="239"/>
      <c r="B67" s="570" t="s">
        <v>0</v>
      </c>
      <c r="C67" s="572" t="s">
        <v>1</v>
      </c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15" t="s">
        <v>301</v>
      </c>
      <c r="Q67" s="516"/>
    </row>
    <row r="68" spans="1:17" ht="26.25" thickBot="1" x14ac:dyDescent="0.3">
      <c r="A68" s="239"/>
      <c r="B68" s="571"/>
      <c r="C68" s="130">
        <v>0.3</v>
      </c>
      <c r="D68" s="131">
        <v>0.4</v>
      </c>
      <c r="E68" s="131">
        <v>0.5</v>
      </c>
      <c r="F68" s="131">
        <v>0.6</v>
      </c>
      <c r="G68" s="131">
        <v>0.7</v>
      </c>
      <c r="H68" s="131">
        <v>0.8</v>
      </c>
      <c r="I68" s="131">
        <v>0.9</v>
      </c>
      <c r="J68" s="131">
        <v>1</v>
      </c>
      <c r="K68" s="131">
        <v>1.1000000000000001</v>
      </c>
      <c r="L68" s="131">
        <v>1.2</v>
      </c>
      <c r="M68" s="131">
        <v>1.3</v>
      </c>
      <c r="N68" s="132">
        <v>1.4</v>
      </c>
      <c r="O68" s="132">
        <v>1.5</v>
      </c>
      <c r="P68" s="363" t="s">
        <v>302</v>
      </c>
      <c r="Q68" s="364" t="s">
        <v>303</v>
      </c>
    </row>
    <row r="69" spans="1:17" ht="15.75" x14ac:dyDescent="0.25">
      <c r="A69" s="555">
        <v>4</v>
      </c>
      <c r="B69" s="155" t="s">
        <v>146</v>
      </c>
      <c r="C69" s="140">
        <f>J69*0.3</f>
        <v>842.1</v>
      </c>
      <c r="D69" s="140">
        <f t="shared" si="1"/>
        <v>1122.8</v>
      </c>
      <c r="E69" s="140">
        <f t="shared" si="2"/>
        <v>1403.5</v>
      </c>
      <c r="F69" s="140">
        <f t="shared" si="3"/>
        <v>1684.2</v>
      </c>
      <c r="G69" s="140">
        <f t="shared" si="4"/>
        <v>1964.8999999999999</v>
      </c>
      <c r="H69" s="140">
        <f t="shared" si="5"/>
        <v>2245.6</v>
      </c>
      <c r="I69" s="140">
        <f t="shared" si="14"/>
        <v>2526.3000000000002</v>
      </c>
      <c r="J69" s="140">
        <v>2807</v>
      </c>
      <c r="K69" s="140">
        <f t="shared" si="7"/>
        <v>3087.7000000000003</v>
      </c>
      <c r="L69" s="140">
        <f t="shared" si="8"/>
        <v>3368.4</v>
      </c>
      <c r="M69" s="140">
        <f t="shared" si="9"/>
        <v>3649.1</v>
      </c>
      <c r="N69" s="141">
        <f t="shared" si="10"/>
        <v>3929.7999999999997</v>
      </c>
      <c r="O69" s="141">
        <f t="shared" si="11"/>
        <v>4210.5</v>
      </c>
      <c r="P69" s="222">
        <v>180</v>
      </c>
      <c r="Q69" s="223">
        <v>180</v>
      </c>
    </row>
    <row r="70" spans="1:17" ht="15.75" x14ac:dyDescent="0.25">
      <c r="A70" s="556"/>
      <c r="B70" s="156" t="s">
        <v>318</v>
      </c>
      <c r="C70" s="145">
        <f>J70*0.3</f>
        <v>842.1</v>
      </c>
      <c r="D70" s="145">
        <f t="shared" si="1"/>
        <v>1122.8</v>
      </c>
      <c r="E70" s="145">
        <f t="shared" si="2"/>
        <v>1403.5</v>
      </c>
      <c r="F70" s="145">
        <f t="shared" si="3"/>
        <v>1684.2</v>
      </c>
      <c r="G70" s="145">
        <f t="shared" si="4"/>
        <v>1964.8999999999999</v>
      </c>
      <c r="H70" s="145">
        <f t="shared" si="5"/>
        <v>2245.6</v>
      </c>
      <c r="I70" s="145">
        <f t="shared" si="14"/>
        <v>2526.3000000000002</v>
      </c>
      <c r="J70" s="371">
        <v>2807</v>
      </c>
      <c r="K70" s="145">
        <f t="shared" si="7"/>
        <v>3087.7000000000003</v>
      </c>
      <c r="L70" s="145">
        <f t="shared" si="8"/>
        <v>3368.4</v>
      </c>
      <c r="M70" s="145">
        <f t="shared" si="9"/>
        <v>3649.1</v>
      </c>
      <c r="N70" s="146">
        <f t="shared" si="10"/>
        <v>3929.7999999999997</v>
      </c>
      <c r="O70" s="146">
        <f t="shared" si="11"/>
        <v>4210.5</v>
      </c>
      <c r="P70" s="224">
        <v>180</v>
      </c>
      <c r="Q70" s="228">
        <v>220</v>
      </c>
    </row>
    <row r="71" spans="1:17" ht="15.75" x14ac:dyDescent="0.25">
      <c r="A71" s="557"/>
      <c r="B71" s="156" t="s">
        <v>319</v>
      </c>
      <c r="C71" s="145">
        <f>J71*0.3</f>
        <v>842.1</v>
      </c>
      <c r="D71" s="145">
        <f t="shared" si="1"/>
        <v>1122.8</v>
      </c>
      <c r="E71" s="145">
        <f t="shared" si="2"/>
        <v>1403.5</v>
      </c>
      <c r="F71" s="145">
        <f t="shared" si="3"/>
        <v>1684.2</v>
      </c>
      <c r="G71" s="145">
        <f t="shared" si="4"/>
        <v>1964.8999999999999</v>
      </c>
      <c r="H71" s="145">
        <f t="shared" si="5"/>
        <v>2245.6</v>
      </c>
      <c r="I71" s="145">
        <f t="shared" si="6"/>
        <v>2526.3000000000002</v>
      </c>
      <c r="J71" s="371">
        <v>2807</v>
      </c>
      <c r="K71" s="145">
        <f t="shared" si="7"/>
        <v>3087.7000000000003</v>
      </c>
      <c r="L71" s="145">
        <f t="shared" si="8"/>
        <v>3368.4</v>
      </c>
      <c r="M71" s="145">
        <f t="shared" si="9"/>
        <v>3649.1</v>
      </c>
      <c r="N71" s="146">
        <f t="shared" si="10"/>
        <v>3929.7999999999997</v>
      </c>
      <c r="O71" s="146">
        <f t="shared" si="11"/>
        <v>4210.5</v>
      </c>
      <c r="P71" s="224">
        <v>180</v>
      </c>
      <c r="Q71" s="225">
        <v>180</v>
      </c>
    </row>
    <row r="72" spans="1:17" ht="15.75" x14ac:dyDescent="0.25">
      <c r="A72" s="557"/>
      <c r="B72" s="156" t="s">
        <v>320</v>
      </c>
      <c r="C72" s="145">
        <f>J72*0.3</f>
        <v>842.1</v>
      </c>
      <c r="D72" s="145">
        <f t="shared" si="1"/>
        <v>1122.8</v>
      </c>
      <c r="E72" s="145">
        <f t="shared" si="2"/>
        <v>1403.5</v>
      </c>
      <c r="F72" s="145">
        <f t="shared" si="3"/>
        <v>1684.2</v>
      </c>
      <c r="G72" s="145">
        <f t="shared" si="4"/>
        <v>1964.8999999999999</v>
      </c>
      <c r="H72" s="145">
        <f t="shared" si="5"/>
        <v>2245.6</v>
      </c>
      <c r="I72" s="145">
        <f t="shared" si="6"/>
        <v>2526.3000000000002</v>
      </c>
      <c r="J72" s="371">
        <v>2807</v>
      </c>
      <c r="K72" s="145">
        <f t="shared" si="7"/>
        <v>3087.7000000000003</v>
      </c>
      <c r="L72" s="145">
        <f t="shared" si="8"/>
        <v>3368.4</v>
      </c>
      <c r="M72" s="145">
        <f t="shared" si="9"/>
        <v>3649.1</v>
      </c>
      <c r="N72" s="146">
        <f t="shared" si="10"/>
        <v>3929.7999999999997</v>
      </c>
      <c r="O72" s="146">
        <f t="shared" si="11"/>
        <v>4210.5</v>
      </c>
      <c r="P72" s="224">
        <v>180</v>
      </c>
      <c r="Q72" s="228">
        <v>220</v>
      </c>
    </row>
    <row r="73" spans="1:17" ht="15.75" x14ac:dyDescent="0.25">
      <c r="A73" s="557"/>
      <c r="B73" s="156" t="s">
        <v>147</v>
      </c>
      <c r="C73" s="145">
        <f>J73*0.3</f>
        <v>842.1</v>
      </c>
      <c r="D73" s="145">
        <f t="shared" si="1"/>
        <v>1122.8</v>
      </c>
      <c r="E73" s="145">
        <f t="shared" si="2"/>
        <v>1403.5</v>
      </c>
      <c r="F73" s="145">
        <f t="shared" si="3"/>
        <v>1684.2</v>
      </c>
      <c r="G73" s="145">
        <f t="shared" si="4"/>
        <v>1964.8999999999999</v>
      </c>
      <c r="H73" s="145">
        <f t="shared" si="5"/>
        <v>2245.6</v>
      </c>
      <c r="I73" s="145">
        <f t="shared" si="6"/>
        <v>2526.3000000000002</v>
      </c>
      <c r="J73" s="371">
        <v>2807</v>
      </c>
      <c r="K73" s="145">
        <f t="shared" si="7"/>
        <v>3087.7000000000003</v>
      </c>
      <c r="L73" s="145">
        <f t="shared" si="8"/>
        <v>3368.4</v>
      </c>
      <c r="M73" s="145">
        <f t="shared" si="9"/>
        <v>3649.1</v>
      </c>
      <c r="N73" s="146">
        <f t="shared" si="10"/>
        <v>3929.7999999999997</v>
      </c>
      <c r="O73" s="146">
        <f t="shared" si="11"/>
        <v>4210.5</v>
      </c>
      <c r="P73" s="224">
        <v>180</v>
      </c>
      <c r="Q73" s="225">
        <v>180</v>
      </c>
    </row>
    <row r="74" spans="1:17" ht="15.75" x14ac:dyDescent="0.25">
      <c r="A74" s="557"/>
      <c r="B74" s="156" t="s">
        <v>321</v>
      </c>
      <c r="C74" s="145">
        <f t="shared" ref="C74:C76" si="27">J74*0.3</f>
        <v>842.1</v>
      </c>
      <c r="D74" s="145">
        <f t="shared" si="1"/>
        <v>1122.8</v>
      </c>
      <c r="E74" s="145">
        <f t="shared" si="2"/>
        <v>1403.5</v>
      </c>
      <c r="F74" s="145">
        <f t="shared" si="3"/>
        <v>1684.2</v>
      </c>
      <c r="G74" s="145">
        <f t="shared" si="4"/>
        <v>1964.8999999999999</v>
      </c>
      <c r="H74" s="145">
        <f t="shared" si="5"/>
        <v>2245.6</v>
      </c>
      <c r="I74" s="145">
        <f t="shared" si="6"/>
        <v>2526.3000000000002</v>
      </c>
      <c r="J74" s="371">
        <v>2807</v>
      </c>
      <c r="K74" s="145">
        <f t="shared" si="7"/>
        <v>3087.7000000000003</v>
      </c>
      <c r="L74" s="145">
        <f t="shared" si="8"/>
        <v>3368.4</v>
      </c>
      <c r="M74" s="145">
        <f t="shared" si="9"/>
        <v>3649.1</v>
      </c>
      <c r="N74" s="146">
        <f t="shared" si="10"/>
        <v>3929.7999999999997</v>
      </c>
      <c r="O74" s="146">
        <f t="shared" si="11"/>
        <v>4210.5</v>
      </c>
      <c r="P74" s="224">
        <v>180</v>
      </c>
      <c r="Q74" s="228">
        <v>215</v>
      </c>
    </row>
    <row r="75" spans="1:17" ht="15.75" x14ac:dyDescent="0.25">
      <c r="A75" s="557"/>
      <c r="B75" s="156" t="s">
        <v>148</v>
      </c>
      <c r="C75" s="145">
        <f t="shared" si="27"/>
        <v>842.1</v>
      </c>
      <c r="D75" s="145">
        <f t="shared" si="1"/>
        <v>1122.8</v>
      </c>
      <c r="E75" s="145">
        <f t="shared" si="2"/>
        <v>1403.5</v>
      </c>
      <c r="F75" s="145">
        <f t="shared" si="3"/>
        <v>1684.2</v>
      </c>
      <c r="G75" s="145">
        <f t="shared" si="4"/>
        <v>1964.8999999999999</v>
      </c>
      <c r="H75" s="145">
        <f t="shared" si="5"/>
        <v>2245.6</v>
      </c>
      <c r="I75" s="145">
        <f t="shared" si="6"/>
        <v>2526.3000000000002</v>
      </c>
      <c r="J75" s="371">
        <v>2807</v>
      </c>
      <c r="K75" s="145">
        <f t="shared" si="7"/>
        <v>3087.7000000000003</v>
      </c>
      <c r="L75" s="145">
        <f t="shared" si="8"/>
        <v>3368.4</v>
      </c>
      <c r="M75" s="145">
        <f t="shared" si="9"/>
        <v>3649.1</v>
      </c>
      <c r="N75" s="146">
        <f t="shared" si="10"/>
        <v>3929.7999999999997</v>
      </c>
      <c r="O75" s="146">
        <f t="shared" si="11"/>
        <v>4210.5</v>
      </c>
      <c r="P75" s="224">
        <v>180</v>
      </c>
      <c r="Q75" s="225">
        <v>180</v>
      </c>
    </row>
    <row r="76" spans="1:17" ht="15.75" x14ac:dyDescent="0.25">
      <c r="A76" s="557"/>
      <c r="B76" s="156" t="s">
        <v>322</v>
      </c>
      <c r="C76" s="145">
        <f t="shared" si="27"/>
        <v>842.1</v>
      </c>
      <c r="D76" s="145">
        <f t="shared" si="1"/>
        <v>1122.8</v>
      </c>
      <c r="E76" s="145">
        <f t="shared" si="2"/>
        <v>1403.5</v>
      </c>
      <c r="F76" s="145">
        <f t="shared" si="3"/>
        <v>1684.2</v>
      </c>
      <c r="G76" s="145">
        <f t="shared" si="4"/>
        <v>1964.8999999999999</v>
      </c>
      <c r="H76" s="145">
        <f t="shared" si="5"/>
        <v>2245.6</v>
      </c>
      <c r="I76" s="145">
        <f t="shared" si="6"/>
        <v>2526.3000000000002</v>
      </c>
      <c r="J76" s="371">
        <v>2807</v>
      </c>
      <c r="K76" s="145">
        <f t="shared" si="7"/>
        <v>3087.7000000000003</v>
      </c>
      <c r="L76" s="145">
        <f t="shared" si="8"/>
        <v>3368.4</v>
      </c>
      <c r="M76" s="145">
        <f t="shared" si="9"/>
        <v>3649.1</v>
      </c>
      <c r="N76" s="146">
        <f t="shared" si="10"/>
        <v>3929.7999999999997</v>
      </c>
      <c r="O76" s="146">
        <f t="shared" si="11"/>
        <v>4210.5</v>
      </c>
      <c r="P76" s="226">
        <v>180</v>
      </c>
      <c r="Q76" s="227">
        <v>220</v>
      </c>
    </row>
    <row r="77" spans="1:17" ht="15.75" x14ac:dyDescent="0.25">
      <c r="A77" s="557"/>
      <c r="B77" s="157" t="s">
        <v>149</v>
      </c>
      <c r="C77" s="145">
        <f>J77*0.3</f>
        <v>842.1</v>
      </c>
      <c r="D77" s="145">
        <f t="shared" si="1"/>
        <v>1122.8</v>
      </c>
      <c r="E77" s="145">
        <f t="shared" si="2"/>
        <v>1403.5</v>
      </c>
      <c r="F77" s="145">
        <f t="shared" si="3"/>
        <v>1684.2</v>
      </c>
      <c r="G77" s="145">
        <f t="shared" si="4"/>
        <v>1964.8999999999999</v>
      </c>
      <c r="H77" s="145">
        <f t="shared" si="5"/>
        <v>2245.6</v>
      </c>
      <c r="I77" s="145">
        <f t="shared" si="6"/>
        <v>2526.3000000000002</v>
      </c>
      <c r="J77" s="371">
        <v>2807</v>
      </c>
      <c r="K77" s="145">
        <f t="shared" si="7"/>
        <v>3087.7000000000003</v>
      </c>
      <c r="L77" s="145">
        <f t="shared" si="8"/>
        <v>3368.4</v>
      </c>
      <c r="M77" s="145">
        <f t="shared" si="9"/>
        <v>3649.1</v>
      </c>
      <c r="N77" s="146">
        <f t="shared" si="10"/>
        <v>3929.7999999999997</v>
      </c>
      <c r="O77" s="146">
        <f t="shared" si="11"/>
        <v>4210.5</v>
      </c>
      <c r="P77" s="243">
        <v>180</v>
      </c>
      <c r="Q77" s="244">
        <v>180</v>
      </c>
    </row>
    <row r="78" spans="1:17" x14ac:dyDescent="0.25">
      <c r="A78" s="558"/>
      <c r="B78" s="517" t="s">
        <v>345</v>
      </c>
      <c r="C78" s="519">
        <f>J78*0.3</f>
        <v>842.1</v>
      </c>
      <c r="D78" s="519">
        <f t="shared" si="1"/>
        <v>1122.8</v>
      </c>
      <c r="E78" s="519">
        <f t="shared" si="2"/>
        <v>1403.5</v>
      </c>
      <c r="F78" s="519">
        <f t="shared" si="3"/>
        <v>1684.2</v>
      </c>
      <c r="G78" s="519">
        <f t="shared" si="4"/>
        <v>1964.8999999999999</v>
      </c>
      <c r="H78" s="519">
        <f t="shared" si="5"/>
        <v>2245.6</v>
      </c>
      <c r="I78" s="519">
        <f t="shared" si="6"/>
        <v>2526.3000000000002</v>
      </c>
      <c r="J78" s="519">
        <v>2807</v>
      </c>
      <c r="K78" s="519">
        <f t="shared" si="7"/>
        <v>3087.7000000000003</v>
      </c>
      <c r="L78" s="519">
        <f t="shared" si="8"/>
        <v>3368.4</v>
      </c>
      <c r="M78" s="519">
        <f t="shared" si="9"/>
        <v>3649.1</v>
      </c>
      <c r="N78" s="519">
        <f t="shared" si="10"/>
        <v>3929.7999999999997</v>
      </c>
      <c r="O78" s="524">
        <f t="shared" si="11"/>
        <v>4210.5</v>
      </c>
      <c r="P78" s="543">
        <v>150</v>
      </c>
      <c r="Q78" s="545">
        <v>185</v>
      </c>
    </row>
    <row r="79" spans="1:17" x14ac:dyDescent="0.25">
      <c r="A79" s="558"/>
      <c r="B79" s="518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5"/>
      <c r="P79" s="544">
        <v>150</v>
      </c>
      <c r="Q79" s="546">
        <v>150</v>
      </c>
    </row>
    <row r="80" spans="1:17" ht="15.75" x14ac:dyDescent="0.25">
      <c r="A80" s="557"/>
      <c r="B80" s="161" t="s">
        <v>150</v>
      </c>
      <c r="C80" s="145">
        <f t="shared" ref="C80:C111" si="28">J80*0.3</f>
        <v>842.1</v>
      </c>
      <c r="D80" s="145">
        <f t="shared" si="1"/>
        <v>1122.8</v>
      </c>
      <c r="E80" s="145">
        <f t="shared" si="2"/>
        <v>1403.5</v>
      </c>
      <c r="F80" s="145">
        <f t="shared" si="3"/>
        <v>1684.2</v>
      </c>
      <c r="G80" s="145">
        <f t="shared" si="4"/>
        <v>1964.8999999999999</v>
      </c>
      <c r="H80" s="145">
        <f t="shared" si="5"/>
        <v>2245.6</v>
      </c>
      <c r="I80" s="145">
        <f t="shared" si="6"/>
        <v>2526.3000000000002</v>
      </c>
      <c r="J80" s="371">
        <v>2807</v>
      </c>
      <c r="K80" s="145">
        <f t="shared" si="7"/>
        <v>3087.7000000000003</v>
      </c>
      <c r="L80" s="145">
        <f t="shared" si="8"/>
        <v>3368.4</v>
      </c>
      <c r="M80" s="145">
        <f t="shared" si="9"/>
        <v>3649.1</v>
      </c>
      <c r="N80" s="146">
        <f t="shared" si="10"/>
        <v>3929.7999999999997</v>
      </c>
      <c r="O80" s="146">
        <f t="shared" si="11"/>
        <v>4210.5</v>
      </c>
      <c r="P80" s="245">
        <v>180</v>
      </c>
      <c r="Q80" s="246">
        <v>180</v>
      </c>
    </row>
    <row r="81" spans="1:17" ht="16.5" thickBot="1" x14ac:dyDescent="0.3">
      <c r="A81" s="542"/>
      <c r="B81" s="164" t="s">
        <v>325</v>
      </c>
      <c r="C81" s="131">
        <f t="shared" si="28"/>
        <v>842.1</v>
      </c>
      <c r="D81" s="131">
        <f t="shared" si="1"/>
        <v>1122.8</v>
      </c>
      <c r="E81" s="131">
        <f t="shared" si="2"/>
        <v>1403.5</v>
      </c>
      <c r="F81" s="131">
        <f t="shared" si="3"/>
        <v>1684.2</v>
      </c>
      <c r="G81" s="131">
        <f t="shared" si="4"/>
        <v>1964.8999999999999</v>
      </c>
      <c r="H81" s="131">
        <f t="shared" si="5"/>
        <v>2245.6</v>
      </c>
      <c r="I81" s="131">
        <f t="shared" si="6"/>
        <v>2526.3000000000002</v>
      </c>
      <c r="J81" s="373">
        <v>2807</v>
      </c>
      <c r="K81" s="131">
        <f t="shared" si="7"/>
        <v>3087.7000000000003</v>
      </c>
      <c r="L81" s="131">
        <f t="shared" si="8"/>
        <v>3368.4</v>
      </c>
      <c r="M81" s="131">
        <f t="shared" si="9"/>
        <v>3649.1</v>
      </c>
      <c r="N81" s="132">
        <f t="shared" si="10"/>
        <v>3929.7999999999997</v>
      </c>
      <c r="O81" s="132">
        <f t="shared" si="11"/>
        <v>4210.5</v>
      </c>
      <c r="P81" s="247">
        <v>150</v>
      </c>
      <c r="Q81" s="248">
        <v>150</v>
      </c>
    </row>
    <row r="82" spans="1:17" ht="15.75" x14ac:dyDescent="0.25">
      <c r="A82" s="555">
        <v>5</v>
      </c>
      <c r="B82" s="155" t="s">
        <v>151</v>
      </c>
      <c r="C82" s="140">
        <f t="shared" si="28"/>
        <v>925.19999999999993</v>
      </c>
      <c r="D82" s="140">
        <f t="shared" si="1"/>
        <v>1233.6000000000001</v>
      </c>
      <c r="E82" s="140">
        <f t="shared" si="2"/>
        <v>1542</v>
      </c>
      <c r="F82" s="140">
        <f t="shared" si="3"/>
        <v>1850.3999999999999</v>
      </c>
      <c r="G82" s="140">
        <f t="shared" si="4"/>
        <v>2158.7999999999997</v>
      </c>
      <c r="H82" s="140">
        <f t="shared" si="5"/>
        <v>2467.2000000000003</v>
      </c>
      <c r="I82" s="140">
        <f t="shared" si="6"/>
        <v>2775.6</v>
      </c>
      <c r="J82" s="140">
        <v>3084</v>
      </c>
      <c r="K82" s="140">
        <f t="shared" si="7"/>
        <v>3392.4</v>
      </c>
      <c r="L82" s="140">
        <f t="shared" si="8"/>
        <v>3700.7999999999997</v>
      </c>
      <c r="M82" s="140">
        <f t="shared" si="9"/>
        <v>4009.2000000000003</v>
      </c>
      <c r="N82" s="141">
        <f t="shared" si="10"/>
        <v>4317.5999999999995</v>
      </c>
      <c r="O82" s="141">
        <f t="shared" si="11"/>
        <v>4626</v>
      </c>
      <c r="P82" s="222">
        <v>180</v>
      </c>
      <c r="Q82" s="223">
        <v>180</v>
      </c>
    </row>
    <row r="83" spans="1:17" ht="15.75" x14ac:dyDescent="0.25">
      <c r="A83" s="556"/>
      <c r="B83" s="156" t="s">
        <v>152</v>
      </c>
      <c r="C83" s="145">
        <f t="shared" si="28"/>
        <v>925.19999999999993</v>
      </c>
      <c r="D83" s="145">
        <f t="shared" si="1"/>
        <v>1233.6000000000001</v>
      </c>
      <c r="E83" s="145">
        <f t="shared" si="2"/>
        <v>1542</v>
      </c>
      <c r="F83" s="145">
        <f t="shared" si="3"/>
        <v>1850.3999999999999</v>
      </c>
      <c r="G83" s="145">
        <f t="shared" si="4"/>
        <v>2158.7999999999997</v>
      </c>
      <c r="H83" s="145">
        <f t="shared" si="5"/>
        <v>2467.2000000000003</v>
      </c>
      <c r="I83" s="145">
        <f t="shared" si="6"/>
        <v>2775.6</v>
      </c>
      <c r="J83" s="371">
        <v>3084</v>
      </c>
      <c r="K83" s="145">
        <f t="shared" si="7"/>
        <v>3392.4</v>
      </c>
      <c r="L83" s="145">
        <f t="shared" si="8"/>
        <v>3700.7999999999997</v>
      </c>
      <c r="M83" s="145">
        <f t="shared" si="9"/>
        <v>4009.2000000000003</v>
      </c>
      <c r="N83" s="146">
        <f t="shared" si="10"/>
        <v>4317.5999999999995</v>
      </c>
      <c r="O83" s="146">
        <f t="shared" si="11"/>
        <v>4626</v>
      </c>
      <c r="P83" s="226">
        <v>180</v>
      </c>
      <c r="Q83" s="227">
        <v>220</v>
      </c>
    </row>
    <row r="84" spans="1:17" ht="31.5" x14ac:dyDescent="0.25">
      <c r="A84" s="556"/>
      <c r="B84" s="156" t="s">
        <v>153</v>
      </c>
      <c r="C84" s="145">
        <f t="shared" si="28"/>
        <v>740.1</v>
      </c>
      <c r="D84" s="145">
        <f t="shared" si="1"/>
        <v>986.80000000000007</v>
      </c>
      <c r="E84" s="145">
        <f t="shared" si="2"/>
        <v>1233.5</v>
      </c>
      <c r="F84" s="145">
        <f t="shared" si="3"/>
        <v>1480.2</v>
      </c>
      <c r="G84" s="145">
        <f t="shared" si="4"/>
        <v>1726.8999999999999</v>
      </c>
      <c r="H84" s="145">
        <f t="shared" si="5"/>
        <v>1973.6000000000001</v>
      </c>
      <c r="I84" s="145">
        <f t="shared" si="6"/>
        <v>2220.3000000000002</v>
      </c>
      <c r="J84" s="371">
        <v>2467</v>
      </c>
      <c r="K84" s="145">
        <f t="shared" si="7"/>
        <v>2713.7000000000003</v>
      </c>
      <c r="L84" s="145">
        <f t="shared" si="8"/>
        <v>2960.4</v>
      </c>
      <c r="M84" s="145">
        <f t="shared" si="9"/>
        <v>3207.1</v>
      </c>
      <c r="N84" s="146">
        <f t="shared" si="10"/>
        <v>3453.7999999999997</v>
      </c>
      <c r="O84" s="146">
        <f t="shared" si="11"/>
        <v>3700.5</v>
      </c>
      <c r="P84" s="237" t="s">
        <v>308</v>
      </c>
      <c r="Q84" s="225">
        <v>180</v>
      </c>
    </row>
    <row r="85" spans="1:17" ht="15.75" x14ac:dyDescent="0.25">
      <c r="A85" s="557"/>
      <c r="B85" s="156" t="s">
        <v>154</v>
      </c>
      <c r="C85" s="145">
        <f t="shared" si="28"/>
        <v>925.19999999999993</v>
      </c>
      <c r="D85" s="145">
        <f t="shared" si="1"/>
        <v>1233.6000000000001</v>
      </c>
      <c r="E85" s="145">
        <f t="shared" si="2"/>
        <v>1542</v>
      </c>
      <c r="F85" s="145">
        <f t="shared" si="3"/>
        <v>1850.3999999999999</v>
      </c>
      <c r="G85" s="145">
        <f t="shared" si="4"/>
        <v>2158.7999999999997</v>
      </c>
      <c r="H85" s="145">
        <f t="shared" si="5"/>
        <v>2467.2000000000003</v>
      </c>
      <c r="I85" s="145">
        <f t="shared" si="6"/>
        <v>2775.6</v>
      </c>
      <c r="J85" s="371">
        <v>3084</v>
      </c>
      <c r="K85" s="145">
        <f t="shared" si="7"/>
        <v>3392.4</v>
      </c>
      <c r="L85" s="145">
        <f t="shared" si="8"/>
        <v>3700.7999999999997</v>
      </c>
      <c r="M85" s="145">
        <f t="shared" si="9"/>
        <v>4009.2000000000003</v>
      </c>
      <c r="N85" s="146">
        <f t="shared" si="10"/>
        <v>4317.5999999999995</v>
      </c>
      <c r="O85" s="146">
        <f t="shared" si="11"/>
        <v>4626</v>
      </c>
      <c r="P85" s="224">
        <v>175</v>
      </c>
      <c r="Q85" s="225">
        <v>180</v>
      </c>
    </row>
    <row r="86" spans="1:17" ht="15.75" x14ac:dyDescent="0.25">
      <c r="A86" s="557"/>
      <c r="B86" s="156" t="s">
        <v>155</v>
      </c>
      <c r="C86" s="145">
        <f t="shared" si="28"/>
        <v>925.19999999999993</v>
      </c>
      <c r="D86" s="145">
        <f t="shared" si="1"/>
        <v>1233.6000000000001</v>
      </c>
      <c r="E86" s="145">
        <f t="shared" si="2"/>
        <v>1542</v>
      </c>
      <c r="F86" s="145">
        <f t="shared" si="3"/>
        <v>1850.3999999999999</v>
      </c>
      <c r="G86" s="145">
        <f t="shared" si="4"/>
        <v>2158.7999999999997</v>
      </c>
      <c r="H86" s="145">
        <f t="shared" si="5"/>
        <v>2467.2000000000003</v>
      </c>
      <c r="I86" s="145">
        <f t="shared" si="6"/>
        <v>2775.6</v>
      </c>
      <c r="J86" s="383">
        <v>3084</v>
      </c>
      <c r="K86" s="145">
        <f t="shared" si="7"/>
        <v>3392.4</v>
      </c>
      <c r="L86" s="145">
        <f t="shared" si="8"/>
        <v>3700.7999999999997</v>
      </c>
      <c r="M86" s="145">
        <f t="shared" si="9"/>
        <v>4009.2000000000003</v>
      </c>
      <c r="N86" s="146">
        <f t="shared" si="10"/>
        <v>4317.5999999999995</v>
      </c>
      <c r="O86" s="146">
        <f t="shared" si="11"/>
        <v>4626</v>
      </c>
      <c r="P86" s="224">
        <v>180</v>
      </c>
      <c r="Q86" s="225">
        <v>180</v>
      </c>
    </row>
    <row r="87" spans="1:17" ht="15.75" x14ac:dyDescent="0.25">
      <c r="A87" s="557"/>
      <c r="B87" s="156" t="s">
        <v>156</v>
      </c>
      <c r="C87" s="145">
        <f t="shared" si="28"/>
        <v>925.19999999999993</v>
      </c>
      <c r="D87" s="145">
        <f t="shared" si="1"/>
        <v>1233.6000000000001</v>
      </c>
      <c r="E87" s="145">
        <f t="shared" si="2"/>
        <v>1542</v>
      </c>
      <c r="F87" s="145">
        <f t="shared" si="3"/>
        <v>1850.3999999999999</v>
      </c>
      <c r="G87" s="145">
        <f t="shared" si="4"/>
        <v>2158.7999999999997</v>
      </c>
      <c r="H87" s="145">
        <f t="shared" si="5"/>
        <v>2467.2000000000003</v>
      </c>
      <c r="I87" s="145">
        <f t="shared" si="6"/>
        <v>2775.6</v>
      </c>
      <c r="J87" s="383">
        <v>3084</v>
      </c>
      <c r="K87" s="145">
        <f t="shared" si="7"/>
        <v>3392.4</v>
      </c>
      <c r="L87" s="145">
        <f t="shared" si="8"/>
        <v>3700.7999999999997</v>
      </c>
      <c r="M87" s="145">
        <f t="shared" si="9"/>
        <v>4009.2000000000003</v>
      </c>
      <c r="N87" s="146">
        <f t="shared" si="10"/>
        <v>4317.5999999999995</v>
      </c>
      <c r="O87" s="146">
        <f t="shared" si="11"/>
        <v>4626</v>
      </c>
      <c r="P87" s="226">
        <v>105</v>
      </c>
      <c r="Q87" s="227">
        <v>105</v>
      </c>
    </row>
    <row r="88" spans="1:17" ht="15.75" x14ac:dyDescent="0.25">
      <c r="A88" s="557"/>
      <c r="B88" s="156" t="s">
        <v>326</v>
      </c>
      <c r="C88" s="145">
        <f t="shared" si="28"/>
        <v>925.19999999999993</v>
      </c>
      <c r="D88" s="145">
        <f t="shared" si="1"/>
        <v>1233.6000000000001</v>
      </c>
      <c r="E88" s="145">
        <f t="shared" si="2"/>
        <v>1542</v>
      </c>
      <c r="F88" s="145">
        <f t="shared" si="3"/>
        <v>1850.3999999999999</v>
      </c>
      <c r="G88" s="145">
        <f t="shared" si="4"/>
        <v>2158.7999999999997</v>
      </c>
      <c r="H88" s="145">
        <f t="shared" si="5"/>
        <v>2467.2000000000003</v>
      </c>
      <c r="I88" s="145">
        <f t="shared" si="6"/>
        <v>2775.6</v>
      </c>
      <c r="J88" s="383">
        <v>3084</v>
      </c>
      <c r="K88" s="145">
        <f t="shared" si="7"/>
        <v>3392.4</v>
      </c>
      <c r="L88" s="145">
        <f t="shared" si="8"/>
        <v>3700.7999999999997</v>
      </c>
      <c r="M88" s="145">
        <f t="shared" si="9"/>
        <v>4009.2000000000003</v>
      </c>
      <c r="N88" s="146">
        <f t="shared" si="10"/>
        <v>4317.5999999999995</v>
      </c>
      <c r="O88" s="146">
        <f t="shared" si="11"/>
        <v>4626</v>
      </c>
      <c r="P88" s="226">
        <v>120</v>
      </c>
      <c r="Q88" s="227">
        <v>120</v>
      </c>
    </row>
    <row r="89" spans="1:17" ht="15.75" x14ac:dyDescent="0.25">
      <c r="A89" s="557"/>
      <c r="B89" s="156" t="s">
        <v>157</v>
      </c>
      <c r="C89" s="145">
        <f t="shared" si="28"/>
        <v>925.19999999999993</v>
      </c>
      <c r="D89" s="145">
        <f t="shared" si="1"/>
        <v>1233.6000000000001</v>
      </c>
      <c r="E89" s="145">
        <f t="shared" si="2"/>
        <v>1542</v>
      </c>
      <c r="F89" s="145">
        <f t="shared" si="3"/>
        <v>1850.3999999999999</v>
      </c>
      <c r="G89" s="145">
        <f t="shared" si="4"/>
        <v>2158.7999999999997</v>
      </c>
      <c r="H89" s="145">
        <f t="shared" si="5"/>
        <v>2467.2000000000003</v>
      </c>
      <c r="I89" s="145">
        <f t="shared" si="6"/>
        <v>2775.6</v>
      </c>
      <c r="J89" s="383">
        <v>3084</v>
      </c>
      <c r="K89" s="145">
        <f t="shared" si="7"/>
        <v>3392.4</v>
      </c>
      <c r="L89" s="162">
        <f t="shared" si="8"/>
        <v>3700.7999999999997</v>
      </c>
      <c r="M89" s="162">
        <f t="shared" si="9"/>
        <v>4009.2000000000003</v>
      </c>
      <c r="N89" s="163">
        <f t="shared" si="10"/>
        <v>4317.5999999999995</v>
      </c>
      <c r="O89" s="163">
        <f t="shared" si="11"/>
        <v>4626</v>
      </c>
      <c r="P89" s="224">
        <v>175</v>
      </c>
      <c r="Q89" s="182" t="s">
        <v>327</v>
      </c>
    </row>
    <row r="90" spans="1:17" ht="15.75" x14ac:dyDescent="0.25">
      <c r="A90" s="557"/>
      <c r="B90" s="156" t="s">
        <v>158</v>
      </c>
      <c r="C90" s="145">
        <f t="shared" si="28"/>
        <v>925.19999999999993</v>
      </c>
      <c r="D90" s="145">
        <f t="shared" si="1"/>
        <v>1233.6000000000001</v>
      </c>
      <c r="E90" s="145">
        <f t="shared" si="2"/>
        <v>1542</v>
      </c>
      <c r="F90" s="145">
        <f t="shared" si="3"/>
        <v>1850.3999999999999</v>
      </c>
      <c r="G90" s="145">
        <f t="shared" si="4"/>
        <v>2158.7999999999997</v>
      </c>
      <c r="H90" s="145">
        <f t="shared" si="5"/>
        <v>2467.2000000000003</v>
      </c>
      <c r="I90" s="145">
        <f t="shared" si="6"/>
        <v>2775.6</v>
      </c>
      <c r="J90" s="383">
        <v>3084</v>
      </c>
      <c r="K90" s="145">
        <f t="shared" si="7"/>
        <v>3392.4</v>
      </c>
      <c r="L90" s="162">
        <f t="shared" si="8"/>
        <v>3700.7999999999997</v>
      </c>
      <c r="M90" s="162">
        <f t="shared" si="9"/>
        <v>4009.2000000000003</v>
      </c>
      <c r="N90" s="163">
        <f t="shared" si="10"/>
        <v>4317.5999999999995</v>
      </c>
      <c r="O90" s="163">
        <f t="shared" si="11"/>
        <v>4626</v>
      </c>
      <c r="P90" s="226">
        <v>150</v>
      </c>
      <c r="Q90" s="227">
        <v>150</v>
      </c>
    </row>
    <row r="91" spans="1:17" ht="15.75" x14ac:dyDescent="0.25">
      <c r="A91" s="557"/>
      <c r="B91" s="156" t="s">
        <v>328</v>
      </c>
      <c r="C91" s="145">
        <f t="shared" si="28"/>
        <v>925.19999999999993</v>
      </c>
      <c r="D91" s="145">
        <f t="shared" si="1"/>
        <v>1233.6000000000001</v>
      </c>
      <c r="E91" s="145">
        <f t="shared" si="2"/>
        <v>1542</v>
      </c>
      <c r="F91" s="145">
        <f t="shared" si="3"/>
        <v>1850.3999999999999</v>
      </c>
      <c r="G91" s="145">
        <f t="shared" si="4"/>
        <v>2158.7999999999997</v>
      </c>
      <c r="H91" s="145">
        <f>J91*0.8</f>
        <v>2467.2000000000003</v>
      </c>
      <c r="I91" s="145">
        <f t="shared" si="6"/>
        <v>2775.6</v>
      </c>
      <c r="J91" s="383">
        <v>3084</v>
      </c>
      <c r="K91" s="145">
        <f t="shared" si="7"/>
        <v>3392.4</v>
      </c>
      <c r="L91" s="210">
        <f t="shared" si="8"/>
        <v>3700.7999999999997</v>
      </c>
      <c r="M91" s="210">
        <f t="shared" si="9"/>
        <v>4009.2000000000003</v>
      </c>
      <c r="N91" s="211">
        <f t="shared" si="10"/>
        <v>4317.5999999999995</v>
      </c>
      <c r="O91" s="211">
        <f t="shared" si="11"/>
        <v>4626</v>
      </c>
      <c r="P91" s="226">
        <v>150</v>
      </c>
      <c r="Q91" s="227">
        <v>150</v>
      </c>
    </row>
    <row r="92" spans="1:17" ht="31.5" x14ac:dyDescent="0.25">
      <c r="A92" s="557"/>
      <c r="B92" s="156" t="s">
        <v>329</v>
      </c>
      <c r="C92" s="145">
        <f t="shared" si="28"/>
        <v>740.1</v>
      </c>
      <c r="D92" s="145">
        <f t="shared" si="1"/>
        <v>986.80000000000007</v>
      </c>
      <c r="E92" s="145">
        <f t="shared" si="2"/>
        <v>1233.5</v>
      </c>
      <c r="F92" s="145">
        <f t="shared" si="3"/>
        <v>1480.2</v>
      </c>
      <c r="G92" s="145">
        <f t="shared" si="4"/>
        <v>1726.8999999999999</v>
      </c>
      <c r="H92" s="145">
        <f t="shared" si="5"/>
        <v>1973.6000000000001</v>
      </c>
      <c r="I92" s="145">
        <f t="shared" si="6"/>
        <v>2220.3000000000002</v>
      </c>
      <c r="J92" s="371">
        <v>2467</v>
      </c>
      <c r="K92" s="145">
        <f t="shared" si="7"/>
        <v>2713.7000000000003</v>
      </c>
      <c r="L92" s="145">
        <f t="shared" si="8"/>
        <v>2960.4</v>
      </c>
      <c r="M92" s="145">
        <f t="shared" si="9"/>
        <v>3207.1</v>
      </c>
      <c r="N92" s="146">
        <f t="shared" si="10"/>
        <v>3453.7999999999997</v>
      </c>
      <c r="O92" s="146">
        <f t="shared" si="11"/>
        <v>3700.5</v>
      </c>
      <c r="P92" s="237" t="s">
        <v>308</v>
      </c>
      <c r="Q92" s="225">
        <v>150</v>
      </c>
    </row>
    <row r="93" spans="1:17" ht="31.5" x14ac:dyDescent="0.25">
      <c r="A93" s="557"/>
      <c r="B93" s="156" t="s">
        <v>330</v>
      </c>
      <c r="C93" s="145">
        <f t="shared" si="28"/>
        <v>740.1</v>
      </c>
      <c r="D93" s="145">
        <f t="shared" si="1"/>
        <v>986.80000000000007</v>
      </c>
      <c r="E93" s="145">
        <f t="shared" si="2"/>
        <v>1233.5</v>
      </c>
      <c r="F93" s="145">
        <f t="shared" si="3"/>
        <v>1480.2</v>
      </c>
      <c r="G93" s="145">
        <f t="shared" si="4"/>
        <v>1726.8999999999999</v>
      </c>
      <c r="H93" s="145">
        <f t="shared" si="5"/>
        <v>1973.6000000000001</v>
      </c>
      <c r="I93" s="145">
        <f t="shared" si="6"/>
        <v>2220.3000000000002</v>
      </c>
      <c r="J93" s="371">
        <v>2467</v>
      </c>
      <c r="K93" s="145">
        <f t="shared" si="7"/>
        <v>2713.7000000000003</v>
      </c>
      <c r="L93" s="145">
        <f t="shared" si="8"/>
        <v>2960.4</v>
      </c>
      <c r="M93" s="145">
        <f t="shared" si="9"/>
        <v>3207.1</v>
      </c>
      <c r="N93" s="146">
        <f t="shared" si="10"/>
        <v>3453.7999999999997</v>
      </c>
      <c r="O93" s="146">
        <f t="shared" si="11"/>
        <v>3700.5</v>
      </c>
      <c r="P93" s="237" t="s">
        <v>308</v>
      </c>
      <c r="Q93" s="225">
        <v>180</v>
      </c>
    </row>
    <row r="94" spans="1:17" ht="15.75" x14ac:dyDescent="0.25">
      <c r="A94" s="557"/>
      <c r="B94" s="156" t="s">
        <v>159</v>
      </c>
      <c r="C94" s="145">
        <f t="shared" si="28"/>
        <v>925.19999999999993</v>
      </c>
      <c r="D94" s="145">
        <f t="shared" si="1"/>
        <v>1233.6000000000001</v>
      </c>
      <c r="E94" s="145">
        <f t="shared" si="2"/>
        <v>1542</v>
      </c>
      <c r="F94" s="145">
        <f t="shared" si="3"/>
        <v>1850.3999999999999</v>
      </c>
      <c r="G94" s="145">
        <f t="shared" si="4"/>
        <v>2158.7999999999997</v>
      </c>
      <c r="H94" s="145">
        <f t="shared" si="5"/>
        <v>2467.2000000000003</v>
      </c>
      <c r="I94" s="145">
        <f t="shared" si="6"/>
        <v>2775.6</v>
      </c>
      <c r="J94" s="371">
        <v>3084</v>
      </c>
      <c r="K94" s="145">
        <f t="shared" si="7"/>
        <v>3392.4</v>
      </c>
      <c r="L94" s="145">
        <f t="shared" si="8"/>
        <v>3700.7999999999997</v>
      </c>
      <c r="M94" s="145">
        <f t="shared" si="9"/>
        <v>4009.2000000000003</v>
      </c>
      <c r="N94" s="146">
        <f t="shared" si="10"/>
        <v>4317.5999999999995</v>
      </c>
      <c r="O94" s="146">
        <f t="shared" si="11"/>
        <v>4626</v>
      </c>
      <c r="P94" s="224">
        <v>180</v>
      </c>
      <c r="Q94" s="225">
        <v>180</v>
      </c>
    </row>
    <row r="95" spans="1:17" ht="15.75" x14ac:dyDescent="0.25">
      <c r="A95" s="557"/>
      <c r="B95" s="156" t="s">
        <v>331</v>
      </c>
      <c r="C95" s="145">
        <f t="shared" si="28"/>
        <v>925.19999999999993</v>
      </c>
      <c r="D95" s="145">
        <f t="shared" si="1"/>
        <v>1233.6000000000001</v>
      </c>
      <c r="E95" s="145">
        <f t="shared" si="2"/>
        <v>1542</v>
      </c>
      <c r="F95" s="145">
        <f t="shared" si="3"/>
        <v>1850.3999999999999</v>
      </c>
      <c r="G95" s="145">
        <f t="shared" si="4"/>
        <v>2158.7999999999997</v>
      </c>
      <c r="H95" s="145">
        <f t="shared" si="5"/>
        <v>2467.2000000000003</v>
      </c>
      <c r="I95" s="145">
        <f t="shared" si="6"/>
        <v>2775.6</v>
      </c>
      <c r="J95" s="371">
        <v>3084</v>
      </c>
      <c r="K95" s="145">
        <f t="shared" si="7"/>
        <v>3392.4</v>
      </c>
      <c r="L95" s="145">
        <f t="shared" si="8"/>
        <v>3700.7999999999997</v>
      </c>
      <c r="M95" s="145">
        <f t="shared" si="9"/>
        <v>4009.2000000000003</v>
      </c>
      <c r="N95" s="146">
        <f t="shared" si="10"/>
        <v>4317.5999999999995</v>
      </c>
      <c r="O95" s="146">
        <f t="shared" si="11"/>
        <v>4626</v>
      </c>
      <c r="P95" s="224">
        <v>150</v>
      </c>
      <c r="Q95" s="225">
        <v>150</v>
      </c>
    </row>
    <row r="96" spans="1:17" ht="31.5" x14ac:dyDescent="0.25">
      <c r="A96" s="557"/>
      <c r="B96" s="156" t="s">
        <v>332</v>
      </c>
      <c r="C96" s="145">
        <f t="shared" si="28"/>
        <v>740.1</v>
      </c>
      <c r="D96" s="145">
        <f t="shared" si="1"/>
        <v>986.80000000000007</v>
      </c>
      <c r="E96" s="145">
        <f t="shared" si="2"/>
        <v>1233.5</v>
      </c>
      <c r="F96" s="145">
        <f t="shared" si="3"/>
        <v>1480.2</v>
      </c>
      <c r="G96" s="145">
        <f t="shared" si="4"/>
        <v>1726.8999999999999</v>
      </c>
      <c r="H96" s="145">
        <f t="shared" si="5"/>
        <v>1973.6000000000001</v>
      </c>
      <c r="I96" s="145">
        <f t="shared" si="6"/>
        <v>2220.3000000000002</v>
      </c>
      <c r="J96" s="371">
        <v>2467</v>
      </c>
      <c r="K96" s="145">
        <f t="shared" si="7"/>
        <v>2713.7000000000003</v>
      </c>
      <c r="L96" s="145">
        <f t="shared" si="8"/>
        <v>2960.4</v>
      </c>
      <c r="M96" s="145">
        <f t="shared" si="9"/>
        <v>3207.1</v>
      </c>
      <c r="N96" s="146">
        <f t="shared" si="10"/>
        <v>3453.7999999999997</v>
      </c>
      <c r="O96" s="146">
        <f t="shared" si="11"/>
        <v>3700.5</v>
      </c>
      <c r="P96" s="226" t="s">
        <v>308</v>
      </c>
      <c r="Q96" s="227">
        <v>100</v>
      </c>
    </row>
    <row r="97" spans="1:17" ht="16.5" thickBot="1" x14ac:dyDescent="0.3">
      <c r="A97" s="542"/>
      <c r="B97" s="164" t="s">
        <v>333</v>
      </c>
      <c r="C97" s="131">
        <f t="shared" si="28"/>
        <v>925.19999999999993</v>
      </c>
      <c r="D97" s="131">
        <f t="shared" ref="D97:D111" si="29">J97*0.4</f>
        <v>1233.6000000000001</v>
      </c>
      <c r="E97" s="131">
        <f t="shared" ref="E97:E111" si="30">J97*0.5</f>
        <v>1542</v>
      </c>
      <c r="F97" s="131">
        <f t="shared" ref="F97:F111" si="31">J97*0.6</f>
        <v>1850.3999999999999</v>
      </c>
      <c r="G97" s="131">
        <f t="shared" ref="G97:G111" si="32">J97*0.7</f>
        <v>2158.7999999999997</v>
      </c>
      <c r="H97" s="131">
        <f t="shared" ref="H97:H111" si="33">J97*0.8</f>
        <v>2467.2000000000003</v>
      </c>
      <c r="I97" s="131">
        <f t="shared" ref="I97:I106" si="34">J97*0.9</f>
        <v>2775.6</v>
      </c>
      <c r="J97" s="373">
        <v>3084</v>
      </c>
      <c r="K97" s="131">
        <f t="shared" ref="K97:K111" si="35">J97*1.1</f>
        <v>3392.4</v>
      </c>
      <c r="L97" s="131">
        <f t="shared" ref="L97:L111" si="36">J97*1.2</f>
        <v>3700.7999999999997</v>
      </c>
      <c r="M97" s="131">
        <f t="shared" ref="M97:M111" si="37">J97*1.3</f>
        <v>4009.2000000000003</v>
      </c>
      <c r="N97" s="132">
        <f t="shared" ref="N97:N111" si="38">J97*1.4</f>
        <v>4317.5999999999995</v>
      </c>
      <c r="O97" s="132">
        <f t="shared" ref="O97:O111" si="39">J97*1.5</f>
        <v>4626</v>
      </c>
      <c r="P97" s="247">
        <v>120</v>
      </c>
      <c r="Q97" s="248">
        <v>120</v>
      </c>
    </row>
    <row r="98" spans="1:17" ht="16.5" thickBot="1" x14ac:dyDescent="0.3">
      <c r="A98" s="541">
        <v>6</v>
      </c>
      <c r="B98" s="186" t="s">
        <v>334</v>
      </c>
      <c r="C98" s="140">
        <f t="shared" si="28"/>
        <v>1194.8999999999999</v>
      </c>
      <c r="D98" s="140">
        <f t="shared" si="29"/>
        <v>1593.2</v>
      </c>
      <c r="E98" s="140">
        <f t="shared" si="30"/>
        <v>1991.5</v>
      </c>
      <c r="F98" s="140">
        <f t="shared" si="31"/>
        <v>2389.7999999999997</v>
      </c>
      <c r="G98" s="140">
        <f t="shared" si="32"/>
        <v>2788.1</v>
      </c>
      <c r="H98" s="140">
        <f t="shared" si="33"/>
        <v>3186.4</v>
      </c>
      <c r="I98" s="140">
        <f t="shared" si="34"/>
        <v>3584.7000000000003</v>
      </c>
      <c r="J98" s="140">
        <v>3983</v>
      </c>
      <c r="K98" s="140">
        <f t="shared" si="35"/>
        <v>4381.3</v>
      </c>
      <c r="L98" s="190">
        <f t="shared" si="36"/>
        <v>4779.5999999999995</v>
      </c>
      <c r="M98" s="190">
        <f t="shared" si="37"/>
        <v>5177.9000000000005</v>
      </c>
      <c r="N98" s="191">
        <f t="shared" si="38"/>
        <v>5576.2</v>
      </c>
      <c r="O98" s="191">
        <f t="shared" si="39"/>
        <v>5974.5</v>
      </c>
      <c r="P98" s="187">
        <v>190</v>
      </c>
      <c r="Q98" s="188">
        <v>190</v>
      </c>
    </row>
    <row r="99" spans="1:17" ht="16.5" thickBot="1" x14ac:dyDescent="0.3">
      <c r="A99" s="557"/>
      <c r="B99" s="156" t="s">
        <v>160</v>
      </c>
      <c r="C99" s="145">
        <f t="shared" si="28"/>
        <v>1194.8999999999999</v>
      </c>
      <c r="D99" s="145">
        <f t="shared" si="29"/>
        <v>1593.2</v>
      </c>
      <c r="E99" s="145">
        <f t="shared" si="30"/>
        <v>1991.5</v>
      </c>
      <c r="F99" s="145">
        <f t="shared" si="31"/>
        <v>2389.7999999999997</v>
      </c>
      <c r="G99" s="145">
        <f t="shared" si="32"/>
        <v>2788.1</v>
      </c>
      <c r="H99" s="145">
        <f t="shared" si="33"/>
        <v>3186.4</v>
      </c>
      <c r="I99" s="145">
        <f t="shared" si="34"/>
        <v>3584.7000000000003</v>
      </c>
      <c r="J99" s="140">
        <v>3983</v>
      </c>
      <c r="K99" s="145">
        <f t="shared" si="35"/>
        <v>4381.3</v>
      </c>
      <c r="L99" s="162">
        <f t="shared" si="36"/>
        <v>4779.5999999999995</v>
      </c>
      <c r="M99" s="162">
        <f t="shared" si="37"/>
        <v>5177.9000000000005</v>
      </c>
      <c r="N99" s="163">
        <f t="shared" si="38"/>
        <v>5576.2</v>
      </c>
      <c r="O99" s="163">
        <f t="shared" si="39"/>
        <v>5974.5</v>
      </c>
      <c r="P99" s="226">
        <v>150</v>
      </c>
      <c r="Q99" s="227">
        <v>150</v>
      </c>
    </row>
    <row r="100" spans="1:17" ht="16.5" thickBot="1" x14ac:dyDescent="0.3">
      <c r="A100" s="557"/>
      <c r="B100" s="156" t="s">
        <v>161</v>
      </c>
      <c r="C100" s="145">
        <f t="shared" si="28"/>
        <v>1194.8999999999999</v>
      </c>
      <c r="D100" s="145">
        <f t="shared" si="29"/>
        <v>1593.2</v>
      </c>
      <c r="E100" s="145">
        <f t="shared" si="30"/>
        <v>1991.5</v>
      </c>
      <c r="F100" s="145">
        <f t="shared" si="31"/>
        <v>2389.7999999999997</v>
      </c>
      <c r="G100" s="145">
        <f t="shared" si="32"/>
        <v>2788.1</v>
      </c>
      <c r="H100" s="145">
        <f t="shared" si="33"/>
        <v>3186.4</v>
      </c>
      <c r="I100" s="145">
        <f t="shared" si="34"/>
        <v>3584.7000000000003</v>
      </c>
      <c r="J100" s="140">
        <v>3983</v>
      </c>
      <c r="K100" s="145">
        <f t="shared" si="35"/>
        <v>4381.3</v>
      </c>
      <c r="L100" s="145">
        <f t="shared" si="36"/>
        <v>4779.5999999999995</v>
      </c>
      <c r="M100" s="145">
        <f t="shared" si="37"/>
        <v>5177.9000000000005</v>
      </c>
      <c r="N100" s="146">
        <f t="shared" si="38"/>
        <v>5576.2</v>
      </c>
      <c r="O100" s="146">
        <f t="shared" si="39"/>
        <v>5974.5</v>
      </c>
      <c r="P100" s="226">
        <v>150</v>
      </c>
      <c r="Q100" s="227">
        <v>150</v>
      </c>
    </row>
    <row r="101" spans="1:17" ht="16.5" thickBot="1" x14ac:dyDescent="0.3">
      <c r="A101" s="557"/>
      <c r="B101" s="156" t="s">
        <v>335</v>
      </c>
      <c r="C101" s="145">
        <f t="shared" si="28"/>
        <v>1194.8999999999999</v>
      </c>
      <c r="D101" s="145">
        <f t="shared" si="29"/>
        <v>1593.2</v>
      </c>
      <c r="E101" s="145">
        <f t="shared" si="30"/>
        <v>1991.5</v>
      </c>
      <c r="F101" s="145">
        <f t="shared" si="31"/>
        <v>2389.7999999999997</v>
      </c>
      <c r="G101" s="145">
        <f t="shared" si="32"/>
        <v>2788.1</v>
      </c>
      <c r="H101" s="145">
        <f t="shared" si="33"/>
        <v>3186.4</v>
      </c>
      <c r="I101" s="145">
        <f t="shared" si="34"/>
        <v>3584.7000000000003</v>
      </c>
      <c r="J101" s="140">
        <v>3983</v>
      </c>
      <c r="K101" s="145">
        <f t="shared" si="35"/>
        <v>4381.3</v>
      </c>
      <c r="L101" s="145">
        <f t="shared" si="36"/>
        <v>4779.5999999999995</v>
      </c>
      <c r="M101" s="145">
        <f t="shared" si="37"/>
        <v>5177.9000000000005</v>
      </c>
      <c r="N101" s="146">
        <f t="shared" si="38"/>
        <v>5576.2</v>
      </c>
      <c r="O101" s="146">
        <f t="shared" si="39"/>
        <v>5974.5</v>
      </c>
      <c r="P101" s="226">
        <v>150</v>
      </c>
      <c r="Q101" s="227">
        <v>150</v>
      </c>
    </row>
    <row r="102" spans="1:17" ht="16.5" thickBot="1" x14ac:dyDescent="0.3">
      <c r="A102" s="557"/>
      <c r="B102" s="189" t="s">
        <v>336</v>
      </c>
      <c r="C102" s="145">
        <f t="shared" si="28"/>
        <v>1194.8999999999999</v>
      </c>
      <c r="D102" s="145">
        <f t="shared" si="29"/>
        <v>1593.2</v>
      </c>
      <c r="E102" s="145">
        <f t="shared" si="30"/>
        <v>1991.5</v>
      </c>
      <c r="F102" s="145">
        <f t="shared" si="31"/>
        <v>2389.7999999999997</v>
      </c>
      <c r="G102" s="145">
        <f t="shared" si="32"/>
        <v>2788.1</v>
      </c>
      <c r="H102" s="145">
        <f t="shared" si="33"/>
        <v>3186.4</v>
      </c>
      <c r="I102" s="145">
        <f t="shared" si="34"/>
        <v>3584.7000000000003</v>
      </c>
      <c r="J102" s="140">
        <v>3983</v>
      </c>
      <c r="K102" s="145">
        <f t="shared" si="35"/>
        <v>4381.3</v>
      </c>
      <c r="L102" s="145">
        <f t="shared" si="36"/>
        <v>4779.5999999999995</v>
      </c>
      <c r="M102" s="145">
        <f t="shared" si="37"/>
        <v>5177.9000000000005</v>
      </c>
      <c r="N102" s="146">
        <f t="shared" si="38"/>
        <v>5576.2</v>
      </c>
      <c r="O102" s="146">
        <f t="shared" si="39"/>
        <v>5974.5</v>
      </c>
      <c r="P102" s="226">
        <v>200</v>
      </c>
      <c r="Q102" s="227">
        <v>200</v>
      </c>
    </row>
    <row r="103" spans="1:17" ht="15.75" x14ac:dyDescent="0.25">
      <c r="A103" s="557"/>
      <c r="B103" s="156" t="s">
        <v>162</v>
      </c>
      <c r="C103" s="145">
        <f t="shared" si="28"/>
        <v>1194.8999999999999</v>
      </c>
      <c r="D103" s="145">
        <f t="shared" si="29"/>
        <v>1593.2</v>
      </c>
      <c r="E103" s="145">
        <f t="shared" si="30"/>
        <v>1991.5</v>
      </c>
      <c r="F103" s="145">
        <f t="shared" si="31"/>
        <v>2389.7999999999997</v>
      </c>
      <c r="G103" s="145">
        <f t="shared" si="32"/>
        <v>2788.1</v>
      </c>
      <c r="H103" s="145">
        <f t="shared" si="33"/>
        <v>3186.4</v>
      </c>
      <c r="I103" s="145">
        <f t="shared" si="34"/>
        <v>3584.7000000000003</v>
      </c>
      <c r="J103" s="140">
        <v>3983</v>
      </c>
      <c r="K103" s="145">
        <f t="shared" si="35"/>
        <v>4381.3</v>
      </c>
      <c r="L103" s="145">
        <f t="shared" si="36"/>
        <v>4779.5999999999995</v>
      </c>
      <c r="M103" s="145">
        <f t="shared" si="37"/>
        <v>5177.9000000000005</v>
      </c>
      <c r="N103" s="146">
        <f t="shared" si="38"/>
        <v>5576.2</v>
      </c>
      <c r="O103" s="146">
        <f t="shared" si="39"/>
        <v>5974.5</v>
      </c>
      <c r="P103" s="226">
        <v>150</v>
      </c>
      <c r="Q103" s="227">
        <v>150</v>
      </c>
    </row>
    <row r="104" spans="1:17" ht="32.25" thickBot="1" x14ac:dyDescent="0.3">
      <c r="A104" s="542"/>
      <c r="B104" s="164" t="s">
        <v>399</v>
      </c>
      <c r="C104" s="131">
        <f t="shared" si="28"/>
        <v>955.8</v>
      </c>
      <c r="D104" s="131">
        <f t="shared" si="29"/>
        <v>1274.4000000000001</v>
      </c>
      <c r="E104" s="131">
        <f t="shared" si="30"/>
        <v>1593</v>
      </c>
      <c r="F104" s="131">
        <f t="shared" si="31"/>
        <v>1911.6</v>
      </c>
      <c r="G104" s="131">
        <f t="shared" si="32"/>
        <v>2230.1999999999998</v>
      </c>
      <c r="H104" s="131">
        <f t="shared" si="33"/>
        <v>2548.8000000000002</v>
      </c>
      <c r="I104" s="131">
        <f t="shared" si="34"/>
        <v>2867.4</v>
      </c>
      <c r="J104" s="373">
        <v>3186</v>
      </c>
      <c r="K104" s="131">
        <f t="shared" si="35"/>
        <v>3504.6000000000004</v>
      </c>
      <c r="L104" s="131">
        <f t="shared" si="36"/>
        <v>3823.2</v>
      </c>
      <c r="M104" s="131">
        <f t="shared" si="37"/>
        <v>4141.8</v>
      </c>
      <c r="N104" s="132">
        <f t="shared" si="38"/>
        <v>4460.3999999999996</v>
      </c>
      <c r="O104" s="132">
        <f t="shared" si="39"/>
        <v>4779</v>
      </c>
      <c r="P104" s="247" t="s">
        <v>75</v>
      </c>
      <c r="Q104" s="234">
        <v>180</v>
      </c>
    </row>
    <row r="105" spans="1:17" ht="31.5" x14ac:dyDescent="0.25">
      <c r="A105" s="541">
        <v>7</v>
      </c>
      <c r="B105" s="186" t="s">
        <v>163</v>
      </c>
      <c r="C105" s="140">
        <f t="shared" si="28"/>
        <v>1125.3</v>
      </c>
      <c r="D105" s="140">
        <f t="shared" si="29"/>
        <v>1500.4</v>
      </c>
      <c r="E105" s="140">
        <f t="shared" si="30"/>
        <v>1875.5</v>
      </c>
      <c r="F105" s="140">
        <f t="shared" si="31"/>
        <v>2250.6</v>
      </c>
      <c r="G105" s="140">
        <f t="shared" si="32"/>
        <v>2625.7</v>
      </c>
      <c r="H105" s="140">
        <f t="shared" si="33"/>
        <v>3000.8</v>
      </c>
      <c r="I105" s="140">
        <f t="shared" si="34"/>
        <v>3375.9</v>
      </c>
      <c r="J105" s="140">
        <v>3751</v>
      </c>
      <c r="K105" s="140">
        <f t="shared" si="35"/>
        <v>4126.1000000000004</v>
      </c>
      <c r="L105" s="140">
        <f t="shared" si="36"/>
        <v>4501.2</v>
      </c>
      <c r="M105" s="140">
        <f t="shared" si="37"/>
        <v>4876.3</v>
      </c>
      <c r="N105" s="141">
        <f t="shared" si="38"/>
        <v>5251.4</v>
      </c>
      <c r="O105" s="141">
        <f t="shared" si="39"/>
        <v>5626.5</v>
      </c>
      <c r="P105" s="235" t="s">
        <v>308</v>
      </c>
      <c r="Q105" s="236">
        <v>220</v>
      </c>
    </row>
    <row r="106" spans="1:17" ht="31.5" x14ac:dyDescent="0.25">
      <c r="A106" s="557"/>
      <c r="B106" s="189" t="s">
        <v>164</v>
      </c>
      <c r="C106" s="162">
        <f t="shared" si="28"/>
        <v>1125.3</v>
      </c>
      <c r="D106" s="162">
        <f t="shared" si="29"/>
        <v>1500.4</v>
      </c>
      <c r="E106" s="162">
        <f t="shared" si="30"/>
        <v>1875.5</v>
      </c>
      <c r="F106" s="162">
        <f t="shared" si="31"/>
        <v>2250.6</v>
      </c>
      <c r="G106" s="162">
        <f t="shared" si="32"/>
        <v>2625.7</v>
      </c>
      <c r="H106" s="162">
        <f t="shared" si="33"/>
        <v>3000.8</v>
      </c>
      <c r="I106" s="162">
        <f t="shared" si="34"/>
        <v>3375.9</v>
      </c>
      <c r="J106" s="368">
        <v>3751</v>
      </c>
      <c r="K106" s="162">
        <f t="shared" si="35"/>
        <v>4126.1000000000004</v>
      </c>
      <c r="L106" s="216">
        <f t="shared" si="36"/>
        <v>4501.2</v>
      </c>
      <c r="M106" s="216">
        <f t="shared" si="37"/>
        <v>4876.3</v>
      </c>
      <c r="N106" s="239">
        <f t="shared" si="38"/>
        <v>5251.4</v>
      </c>
      <c r="O106" s="239">
        <f t="shared" si="39"/>
        <v>5626.5</v>
      </c>
      <c r="P106" s="226" t="s">
        <v>308</v>
      </c>
      <c r="Q106" s="227">
        <v>220</v>
      </c>
    </row>
    <row r="107" spans="1:17" ht="15.75" x14ac:dyDescent="0.25">
      <c r="A107" s="557"/>
      <c r="B107" s="189" t="s">
        <v>165</v>
      </c>
      <c r="C107" s="145">
        <f t="shared" si="28"/>
        <v>1406.7</v>
      </c>
      <c r="D107" s="145">
        <f t="shared" si="29"/>
        <v>1875.6000000000001</v>
      </c>
      <c r="E107" s="145">
        <f t="shared" si="30"/>
        <v>2344.5</v>
      </c>
      <c r="F107" s="145">
        <f t="shared" si="31"/>
        <v>2813.4</v>
      </c>
      <c r="G107" s="145">
        <f t="shared" si="32"/>
        <v>3282.2999999999997</v>
      </c>
      <c r="H107" s="145">
        <f t="shared" si="33"/>
        <v>3751.2000000000003</v>
      </c>
      <c r="I107" s="145">
        <f>J107*0.9</f>
        <v>4220.1000000000004</v>
      </c>
      <c r="J107" s="371">
        <v>4689</v>
      </c>
      <c r="K107" s="145">
        <f t="shared" si="35"/>
        <v>5157.9000000000005</v>
      </c>
      <c r="L107" s="145">
        <f t="shared" si="36"/>
        <v>5626.8</v>
      </c>
      <c r="M107" s="145">
        <f t="shared" si="37"/>
        <v>6095.7</v>
      </c>
      <c r="N107" s="145">
        <f t="shared" si="38"/>
        <v>6564.5999999999995</v>
      </c>
      <c r="O107" s="146">
        <f t="shared" si="39"/>
        <v>7033.5</v>
      </c>
      <c r="P107" s="226">
        <v>210</v>
      </c>
      <c r="Q107" s="227">
        <v>210</v>
      </c>
    </row>
    <row r="108" spans="1:17" ht="31.5" x14ac:dyDescent="0.25">
      <c r="A108" s="557"/>
      <c r="B108" s="189" t="s">
        <v>337</v>
      </c>
      <c r="C108" s="145">
        <f t="shared" si="28"/>
        <v>1125.3</v>
      </c>
      <c r="D108" s="145">
        <f t="shared" si="29"/>
        <v>1500.4</v>
      </c>
      <c r="E108" s="145">
        <f t="shared" si="30"/>
        <v>1875.5</v>
      </c>
      <c r="F108" s="145">
        <f t="shared" si="31"/>
        <v>2250.6</v>
      </c>
      <c r="G108" s="145">
        <f t="shared" si="32"/>
        <v>2625.7</v>
      </c>
      <c r="H108" s="145">
        <f t="shared" si="33"/>
        <v>3000.8</v>
      </c>
      <c r="I108" s="145">
        <f t="shared" ref="I108:I111" si="40">J108*0.9</f>
        <v>3375.9</v>
      </c>
      <c r="J108" s="371">
        <v>3751</v>
      </c>
      <c r="K108" s="145">
        <f t="shared" si="35"/>
        <v>4126.1000000000004</v>
      </c>
      <c r="L108" s="145">
        <f t="shared" si="36"/>
        <v>4501.2</v>
      </c>
      <c r="M108" s="145">
        <f t="shared" si="37"/>
        <v>4876.3</v>
      </c>
      <c r="N108" s="145">
        <f t="shared" si="38"/>
        <v>5251.4</v>
      </c>
      <c r="O108" s="146">
        <f t="shared" si="39"/>
        <v>5626.5</v>
      </c>
      <c r="P108" s="226" t="s">
        <v>308</v>
      </c>
      <c r="Q108" s="227">
        <v>220</v>
      </c>
    </row>
    <row r="109" spans="1:17" ht="32.25" thickBot="1" x14ac:dyDescent="0.3">
      <c r="A109" s="542"/>
      <c r="B109" s="192" t="s">
        <v>338</v>
      </c>
      <c r="C109" s="131">
        <f t="shared" si="28"/>
        <v>1125.3</v>
      </c>
      <c r="D109" s="131">
        <f t="shared" si="29"/>
        <v>1500.4</v>
      </c>
      <c r="E109" s="131">
        <f t="shared" si="30"/>
        <v>1875.5</v>
      </c>
      <c r="F109" s="131">
        <f t="shared" si="31"/>
        <v>2250.6</v>
      </c>
      <c r="G109" s="131">
        <f t="shared" si="32"/>
        <v>2625.7</v>
      </c>
      <c r="H109" s="131">
        <f t="shared" si="33"/>
        <v>3000.8</v>
      </c>
      <c r="I109" s="131">
        <f t="shared" si="40"/>
        <v>3375.9</v>
      </c>
      <c r="J109" s="373">
        <v>3751</v>
      </c>
      <c r="K109" s="131">
        <f t="shared" si="35"/>
        <v>4126.1000000000004</v>
      </c>
      <c r="L109" s="131">
        <f t="shared" si="36"/>
        <v>4501.2</v>
      </c>
      <c r="M109" s="131">
        <f t="shared" si="37"/>
        <v>4876.3</v>
      </c>
      <c r="N109" s="131">
        <f t="shared" si="38"/>
        <v>5251.4</v>
      </c>
      <c r="O109" s="132">
        <f t="shared" si="39"/>
        <v>5626.5</v>
      </c>
      <c r="P109" s="247" t="s">
        <v>308</v>
      </c>
      <c r="Q109" s="248">
        <v>210</v>
      </c>
    </row>
    <row r="110" spans="1:17" ht="31.5" x14ac:dyDescent="0.25">
      <c r="A110" s="541">
        <v>8</v>
      </c>
      <c r="B110" s="186" t="s">
        <v>166</v>
      </c>
      <c r="C110" s="140">
        <f t="shared" si="28"/>
        <v>1302.5999999999999</v>
      </c>
      <c r="D110" s="140">
        <f t="shared" si="29"/>
        <v>1736.8000000000002</v>
      </c>
      <c r="E110" s="140">
        <f t="shared" si="30"/>
        <v>2171</v>
      </c>
      <c r="F110" s="140">
        <f t="shared" si="31"/>
        <v>2605.1999999999998</v>
      </c>
      <c r="G110" s="140">
        <f t="shared" si="32"/>
        <v>3039.3999999999996</v>
      </c>
      <c r="H110" s="140">
        <f t="shared" si="33"/>
        <v>3473.6000000000004</v>
      </c>
      <c r="I110" s="140">
        <f t="shared" si="40"/>
        <v>3907.8</v>
      </c>
      <c r="J110" s="140">
        <v>4342</v>
      </c>
      <c r="K110" s="140">
        <f t="shared" si="35"/>
        <v>4776.2000000000007</v>
      </c>
      <c r="L110" s="140">
        <f t="shared" si="36"/>
        <v>5210.3999999999996</v>
      </c>
      <c r="M110" s="140">
        <f t="shared" si="37"/>
        <v>5644.6</v>
      </c>
      <c r="N110" s="140">
        <f t="shared" si="38"/>
        <v>6078.7999999999993</v>
      </c>
      <c r="O110" s="141">
        <f t="shared" si="39"/>
        <v>6513</v>
      </c>
      <c r="P110" s="235" t="s">
        <v>308</v>
      </c>
      <c r="Q110" s="236">
        <v>190</v>
      </c>
    </row>
    <row r="111" spans="1:17" ht="32.25" thickBot="1" x14ac:dyDescent="0.3">
      <c r="A111" s="542"/>
      <c r="B111" s="192" t="s">
        <v>339</v>
      </c>
      <c r="C111" s="131">
        <f t="shared" si="28"/>
        <v>1302.5999999999999</v>
      </c>
      <c r="D111" s="131">
        <f t="shared" si="29"/>
        <v>1736.8000000000002</v>
      </c>
      <c r="E111" s="131">
        <f t="shared" si="30"/>
        <v>2171</v>
      </c>
      <c r="F111" s="131">
        <f t="shared" si="31"/>
        <v>2605.1999999999998</v>
      </c>
      <c r="G111" s="131">
        <f t="shared" si="32"/>
        <v>3039.3999999999996</v>
      </c>
      <c r="H111" s="131">
        <f t="shared" si="33"/>
        <v>3473.6000000000004</v>
      </c>
      <c r="I111" s="131">
        <f t="shared" si="40"/>
        <v>3907.8</v>
      </c>
      <c r="J111" s="373">
        <v>4342</v>
      </c>
      <c r="K111" s="131">
        <f t="shared" si="35"/>
        <v>4776.2000000000007</v>
      </c>
      <c r="L111" s="131">
        <f t="shared" si="36"/>
        <v>5210.3999999999996</v>
      </c>
      <c r="M111" s="131">
        <f t="shared" si="37"/>
        <v>5644.6</v>
      </c>
      <c r="N111" s="131">
        <f t="shared" si="38"/>
        <v>6078.7999999999993</v>
      </c>
      <c r="O111" s="132">
        <f t="shared" si="39"/>
        <v>6513</v>
      </c>
      <c r="P111" s="247" t="s">
        <v>308</v>
      </c>
      <c r="Q111" s="248">
        <v>190</v>
      </c>
    </row>
    <row r="112" spans="1:17" ht="15.75" thickBot="1" x14ac:dyDescent="0.3">
      <c r="A112" s="5"/>
      <c r="B112" s="6"/>
      <c r="C112" s="6"/>
      <c r="D112" s="6"/>
      <c r="E112" s="6"/>
      <c r="F112" s="6"/>
      <c r="G112" s="6"/>
      <c r="H112" s="84"/>
      <c r="I112" s="84"/>
      <c r="J112" s="84"/>
      <c r="K112" s="84"/>
      <c r="L112" s="84"/>
      <c r="M112" s="84"/>
      <c r="N112" s="84"/>
      <c r="O112" s="84"/>
      <c r="P112" s="84"/>
      <c r="Q112" s="84"/>
    </row>
    <row r="113" spans="1:17" ht="21" x14ac:dyDescent="0.25">
      <c r="A113" s="193" t="s">
        <v>340</v>
      </c>
      <c r="B113" s="194"/>
      <c r="C113" s="195"/>
      <c r="D113" s="195"/>
      <c r="E113" s="195"/>
      <c r="F113" s="195"/>
      <c r="G113" s="195"/>
      <c r="H113" s="196"/>
      <c r="I113" s="196"/>
      <c r="J113" s="197"/>
      <c r="K113" s="196"/>
      <c r="L113" s="196"/>
      <c r="M113" s="196"/>
      <c r="N113" s="196"/>
      <c r="O113" s="196"/>
      <c r="P113" s="198"/>
      <c r="Q113" s="84"/>
    </row>
    <row r="114" spans="1:17" ht="18.75" x14ac:dyDescent="0.3">
      <c r="A114" s="199" t="s">
        <v>341</v>
      </c>
      <c r="B114" s="200"/>
      <c r="C114" s="201"/>
      <c r="D114" s="201"/>
      <c r="E114" s="201"/>
      <c r="F114" s="201"/>
      <c r="G114" s="85"/>
      <c r="H114" s="201" t="s">
        <v>342</v>
      </c>
      <c r="I114" s="202"/>
      <c r="J114" s="202"/>
      <c r="K114" s="202"/>
      <c r="L114" s="202"/>
      <c r="M114" s="202"/>
      <c r="N114" s="202"/>
      <c r="O114" s="85"/>
      <c r="P114" s="203"/>
      <c r="Q114" s="84"/>
    </row>
    <row r="115" spans="1:17" ht="15.75" thickBot="1" x14ac:dyDescent="0.3">
      <c r="A115" s="204" t="s">
        <v>343</v>
      </c>
      <c r="B115" s="205"/>
      <c r="C115" s="206"/>
      <c r="D115" s="206"/>
      <c r="E115" s="206"/>
      <c r="F115" s="206"/>
      <c r="G115" s="206"/>
      <c r="H115" s="207"/>
      <c r="I115" s="207"/>
      <c r="J115" s="207"/>
      <c r="K115" s="207"/>
      <c r="L115" s="207"/>
      <c r="M115" s="207"/>
      <c r="N115" s="207"/>
      <c r="O115" s="207"/>
      <c r="P115" s="208"/>
      <c r="Q115" s="84"/>
    </row>
    <row r="116" spans="1:17" x14ac:dyDescent="0.2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</row>
    <row r="117" spans="1:17" x14ac:dyDescent="0.2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</row>
    <row r="118" spans="1:17" x14ac:dyDescent="0.25">
      <c r="A118" s="5" t="s">
        <v>6</v>
      </c>
      <c r="B118" s="5"/>
      <c r="C118" s="5"/>
      <c r="D118" s="6"/>
      <c r="E118" s="6"/>
      <c r="F118" s="6"/>
      <c r="G118" s="6"/>
      <c r="H118" s="84"/>
      <c r="I118" s="84"/>
      <c r="J118" s="84"/>
      <c r="K118" s="84"/>
      <c r="L118" s="84"/>
      <c r="M118" s="84"/>
      <c r="N118" s="84"/>
      <c r="O118" s="84"/>
      <c r="P118" s="84"/>
      <c r="Q118" s="84"/>
    </row>
    <row r="119" spans="1:17" x14ac:dyDescent="0.25">
      <c r="A119" s="5" t="s">
        <v>7</v>
      </c>
      <c r="B119" s="5"/>
      <c r="C119" s="5"/>
      <c r="D119" s="6"/>
      <c r="E119" s="6"/>
      <c r="F119" s="6"/>
      <c r="G119" s="6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spans="1:17" x14ac:dyDescent="0.25">
      <c r="A120" s="5" t="s">
        <v>8</v>
      </c>
      <c r="B120" s="6"/>
      <c r="C120" s="6"/>
      <c r="D120" s="6"/>
      <c r="E120" s="6"/>
      <c r="F120" s="6"/>
      <c r="G120" s="6"/>
      <c r="H120" s="84"/>
      <c r="I120" s="84"/>
      <c r="J120" s="84"/>
      <c r="K120" s="84"/>
      <c r="L120" s="84"/>
      <c r="M120" s="84"/>
      <c r="N120" s="84"/>
      <c r="O120" s="84"/>
      <c r="P120" s="84"/>
      <c r="Q120" s="84"/>
    </row>
    <row r="121" spans="1:17" x14ac:dyDescent="0.25">
      <c r="A121" s="7" t="s">
        <v>9</v>
      </c>
      <c r="B121" s="7"/>
      <c r="C121" s="7"/>
      <c r="D121" s="7"/>
      <c r="E121" s="7"/>
      <c r="F121" s="5"/>
      <c r="G121" s="8"/>
      <c r="H121" s="84"/>
      <c r="I121" s="84"/>
      <c r="J121" s="84"/>
      <c r="K121" s="84"/>
      <c r="L121" s="84"/>
      <c r="M121" s="84"/>
      <c r="N121" s="84"/>
      <c r="O121" s="84"/>
      <c r="P121" s="84"/>
      <c r="Q121" s="84"/>
    </row>
    <row r="122" spans="1:17" x14ac:dyDescent="0.25">
      <c r="A122" s="5" t="s">
        <v>10</v>
      </c>
      <c r="B122" s="6"/>
      <c r="C122" s="6"/>
      <c r="D122" s="6"/>
      <c r="E122" s="6"/>
      <c r="F122" s="6"/>
      <c r="G122" s="6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spans="1:17" x14ac:dyDescent="0.25">
      <c r="A123" s="87" t="s">
        <v>11</v>
      </c>
      <c r="B123" s="86"/>
      <c r="C123" s="86"/>
      <c r="D123" s="86"/>
      <c r="E123" s="86"/>
      <c r="F123" s="86"/>
      <c r="G123" s="6"/>
      <c r="H123" s="84"/>
      <c r="I123" s="84"/>
      <c r="J123" s="84"/>
      <c r="K123" s="84"/>
      <c r="L123" s="84"/>
      <c r="M123" s="84"/>
      <c r="N123" s="84"/>
      <c r="O123" s="84"/>
      <c r="P123" s="84"/>
      <c r="Q123" s="84"/>
    </row>
    <row r="124" spans="1:17" s="379" customFormat="1" x14ac:dyDescent="0.25">
      <c r="A124" s="87"/>
      <c r="B124" s="26" t="s">
        <v>422</v>
      </c>
      <c r="C124" s="37"/>
      <c r="D124" s="32"/>
      <c r="E124" s="38"/>
      <c r="F124" s="38"/>
      <c r="G124" s="38"/>
    </row>
    <row r="125" spans="1:17" x14ac:dyDescent="0.25">
      <c r="B125" s="26" t="s">
        <v>420</v>
      </c>
      <c r="C125" s="37"/>
      <c r="D125" s="32"/>
      <c r="E125" s="38"/>
      <c r="F125" s="38"/>
      <c r="G125" s="38"/>
      <c r="H125" s="84"/>
      <c r="I125" s="84"/>
      <c r="J125" s="84"/>
      <c r="K125" s="84"/>
      <c r="L125" s="84"/>
      <c r="M125" s="84"/>
      <c r="N125" s="84"/>
      <c r="O125" s="84"/>
      <c r="P125" s="84"/>
      <c r="Q125" s="84"/>
    </row>
    <row r="126" spans="1:17" x14ac:dyDescent="0.25">
      <c r="A126" s="86" t="s">
        <v>12</v>
      </c>
      <c r="B126" s="86"/>
      <c r="C126" s="86"/>
      <c r="D126" s="86"/>
      <c r="E126" s="86"/>
      <c r="F126" s="86"/>
      <c r="G126" s="1"/>
      <c r="H126" s="84"/>
      <c r="I126" s="84"/>
      <c r="J126" s="84"/>
      <c r="K126" s="84"/>
      <c r="L126" s="84"/>
      <c r="M126" s="84"/>
      <c r="N126" s="84"/>
      <c r="O126" s="84"/>
      <c r="P126" s="84"/>
      <c r="Q126" s="84"/>
    </row>
    <row r="127" spans="1:17" x14ac:dyDescent="0.25">
      <c r="A127" s="86" t="s">
        <v>13</v>
      </c>
      <c r="B127" s="86"/>
      <c r="C127" s="86"/>
      <c r="D127" s="86"/>
      <c r="E127" s="86"/>
      <c r="F127" s="86"/>
      <c r="G127" s="1"/>
      <c r="H127" s="84"/>
      <c r="I127" s="84"/>
      <c r="J127" s="84"/>
      <c r="K127" s="84"/>
      <c r="L127" s="84"/>
      <c r="M127" s="84"/>
      <c r="N127" s="84"/>
      <c r="O127" s="84"/>
      <c r="P127" s="84"/>
      <c r="Q127" s="84"/>
    </row>
    <row r="128" spans="1:17" x14ac:dyDescent="0.25">
      <c r="A128" s="86" t="s">
        <v>14</v>
      </c>
      <c r="B128" s="86"/>
      <c r="C128" s="86"/>
      <c r="D128" s="86"/>
      <c r="E128" s="86"/>
      <c r="F128" s="86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</row>
    <row r="129" spans="1:17" ht="15.75" x14ac:dyDescent="0.25">
      <c r="A129" s="69" t="s">
        <v>167</v>
      </c>
      <c r="B129" s="70"/>
      <c r="C129" s="71"/>
      <c r="D129" s="3"/>
      <c r="E129" s="3"/>
      <c r="F129" s="3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1:17" x14ac:dyDescent="0.25">
      <c r="A130" s="72" t="s">
        <v>168</v>
      </c>
      <c r="B130" s="70"/>
      <c r="C130" s="71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1:17" x14ac:dyDescent="0.25">
      <c r="A131" s="72" t="s">
        <v>169</v>
      </c>
      <c r="B131" s="70"/>
      <c r="C131" s="71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</row>
    <row r="132" spans="1:17" x14ac:dyDescent="0.25">
      <c r="A132" s="84"/>
      <c r="B132" s="84"/>
      <c r="C132" s="84"/>
      <c r="D132" s="84"/>
      <c r="E132" s="84"/>
      <c r="F132" s="84"/>
    </row>
    <row r="133" spans="1:17" ht="15.75" x14ac:dyDescent="0.25">
      <c r="A133" s="9" t="s">
        <v>15</v>
      </c>
      <c r="B133" s="1"/>
      <c r="C133" s="1"/>
      <c r="D133" s="1"/>
      <c r="E133" s="1"/>
      <c r="F133" s="1"/>
    </row>
  </sheetData>
  <mergeCells count="49">
    <mergeCell ref="A110:A111"/>
    <mergeCell ref="N78:N79"/>
    <mergeCell ref="O78:O79"/>
    <mergeCell ref="K78:K79"/>
    <mergeCell ref="L78:L79"/>
    <mergeCell ref="M78:M79"/>
    <mergeCell ref="A82:A97"/>
    <mergeCell ref="H78:H79"/>
    <mergeCell ref="I78:I79"/>
    <mergeCell ref="A98:A104"/>
    <mergeCell ref="A105:A109"/>
    <mergeCell ref="C78:C79"/>
    <mergeCell ref="D78:D79"/>
    <mergeCell ref="E78:E79"/>
    <mergeCell ref="F78:F79"/>
    <mergeCell ref="B67:B68"/>
    <mergeCell ref="C67:O67"/>
    <mergeCell ref="P67:Q67"/>
    <mergeCell ref="A69:A81"/>
    <mergeCell ref="I28:I29"/>
    <mergeCell ref="B78:B79"/>
    <mergeCell ref="G78:G79"/>
    <mergeCell ref="J78:J79"/>
    <mergeCell ref="A32:A65"/>
    <mergeCell ref="P78:P79"/>
    <mergeCell ref="Q78:Q79"/>
    <mergeCell ref="K28:K29"/>
    <mergeCell ref="L28:L29"/>
    <mergeCell ref="M28:M29"/>
    <mergeCell ref="N28:N29"/>
    <mergeCell ref="A1:P1"/>
    <mergeCell ref="A4:A5"/>
    <mergeCell ref="B4:B5"/>
    <mergeCell ref="C4:O4"/>
    <mergeCell ref="P4:Q4"/>
    <mergeCell ref="A7:A15"/>
    <mergeCell ref="A16:A31"/>
    <mergeCell ref="Q2:R2"/>
    <mergeCell ref="B28:B29"/>
    <mergeCell ref="C28:C29"/>
    <mergeCell ref="D28:D29"/>
    <mergeCell ref="E28:E29"/>
    <mergeCell ref="F28:F29"/>
    <mergeCell ref="G28:G29"/>
    <mergeCell ref="H28:H29"/>
    <mergeCell ref="O28:O29"/>
    <mergeCell ref="P28:P29"/>
    <mergeCell ref="Q28:Q29"/>
    <mergeCell ref="J28:J2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3"/>
  <sheetViews>
    <sheetView topLeftCell="A41" zoomScaleNormal="100" workbookViewId="0">
      <selection activeCell="A32" sqref="A32:A65"/>
    </sheetView>
  </sheetViews>
  <sheetFormatPr defaultRowHeight="15" x14ac:dyDescent="0.25"/>
  <cols>
    <col min="1" max="1" width="2.42578125" customWidth="1"/>
    <col min="2" max="2" width="38.85546875" customWidth="1"/>
    <col min="16" max="16" width="12.85546875" customWidth="1"/>
  </cols>
  <sheetData>
    <row r="1" spans="1:18" ht="18" customHeight="1" x14ac:dyDescent="0.25">
      <c r="A1" s="530" t="s">
        <v>210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6"/>
      <c r="R1" s="56"/>
    </row>
    <row r="2" spans="1:18" ht="21" x14ac:dyDescent="0.35">
      <c r="Q2" s="531"/>
      <c r="R2" s="531"/>
    </row>
    <row r="3" spans="1:18" ht="16.5" thickBot="1" x14ac:dyDescent="0.3">
      <c r="B3" s="57" t="s">
        <v>413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9"/>
      <c r="Q3" s="59"/>
      <c r="R3" s="59"/>
    </row>
    <row r="4" spans="1:18" ht="15.75" x14ac:dyDescent="0.25">
      <c r="A4" s="565"/>
      <c r="B4" s="567" t="s">
        <v>0</v>
      </c>
      <c r="C4" s="579" t="s">
        <v>1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15" t="s">
        <v>301</v>
      </c>
      <c r="Q4" s="516"/>
      <c r="R4" s="10"/>
    </row>
    <row r="5" spans="1:18" ht="26.25" thickBot="1" x14ac:dyDescent="0.3">
      <c r="A5" s="577"/>
      <c r="B5" s="578"/>
      <c r="C5" s="249">
        <v>0.3</v>
      </c>
      <c r="D5" s="249">
        <v>0.4</v>
      </c>
      <c r="E5" s="249">
        <v>0.5</v>
      </c>
      <c r="F5" s="249">
        <v>0.6</v>
      </c>
      <c r="G5" s="249">
        <v>0.7</v>
      </c>
      <c r="H5" s="249">
        <v>0.8</v>
      </c>
      <c r="I5" s="249">
        <v>0.9</v>
      </c>
      <c r="J5" s="249">
        <v>1</v>
      </c>
      <c r="K5" s="249">
        <v>1.1000000000000001</v>
      </c>
      <c r="L5" s="249">
        <v>1.2</v>
      </c>
      <c r="M5" s="250">
        <v>1.3</v>
      </c>
      <c r="N5" s="251">
        <v>1.4</v>
      </c>
      <c r="O5" s="251">
        <v>1.5</v>
      </c>
      <c r="P5" s="363" t="s">
        <v>302</v>
      </c>
      <c r="Q5" s="364" t="s">
        <v>303</v>
      </c>
      <c r="R5" s="62"/>
    </row>
    <row r="6" spans="1:18" ht="32.25" thickBot="1" x14ac:dyDescent="0.3">
      <c r="A6" s="252">
        <v>0</v>
      </c>
      <c r="B6" s="219" t="s">
        <v>127</v>
      </c>
      <c r="C6" s="253">
        <f>J6*0.3</f>
        <v>575.69999999999993</v>
      </c>
      <c r="D6" s="253">
        <f>J6*0.4</f>
        <v>767.6</v>
      </c>
      <c r="E6" s="253">
        <f>J6*0.5</f>
        <v>959.5</v>
      </c>
      <c r="F6" s="253">
        <f>J6*0.6</f>
        <v>1151.3999999999999</v>
      </c>
      <c r="G6" s="253">
        <f>J6*0.7</f>
        <v>1343.3</v>
      </c>
      <c r="H6" s="253">
        <f>J6*0.8</f>
        <v>1535.2</v>
      </c>
      <c r="I6" s="253">
        <f>J6*0.9</f>
        <v>1727.1000000000001</v>
      </c>
      <c r="J6" s="253">
        <v>1919</v>
      </c>
      <c r="K6" s="253">
        <f>J6*1.1</f>
        <v>2110.9</v>
      </c>
      <c r="L6" s="253">
        <f>J6*1.2</f>
        <v>2302.7999999999997</v>
      </c>
      <c r="M6" s="253">
        <f>J6*1.3</f>
        <v>2494.7000000000003</v>
      </c>
      <c r="N6" s="254">
        <f>J6*1.4</f>
        <v>2686.6</v>
      </c>
      <c r="O6" s="254">
        <f>J6*1.5</f>
        <v>2878.5</v>
      </c>
      <c r="P6" s="137">
        <v>180</v>
      </c>
      <c r="Q6" s="138">
        <v>180</v>
      </c>
    </row>
    <row r="7" spans="1:18" ht="16.5" thickBot="1" x14ac:dyDescent="0.3">
      <c r="A7" s="555">
        <v>1</v>
      </c>
      <c r="B7" s="155" t="s">
        <v>128</v>
      </c>
      <c r="C7" s="255">
        <f>J7*0.3</f>
        <v>663</v>
      </c>
      <c r="D7" s="255">
        <f>J7*0.4</f>
        <v>884</v>
      </c>
      <c r="E7" s="255">
        <f>J7*0.5</f>
        <v>1105</v>
      </c>
      <c r="F7" s="255">
        <f>J7*0.6</f>
        <v>1326</v>
      </c>
      <c r="G7" s="255">
        <f>J7*0.7</f>
        <v>1547</v>
      </c>
      <c r="H7" s="255">
        <f>J7*0.8</f>
        <v>1768</v>
      </c>
      <c r="I7" s="255">
        <f>J7*0.9</f>
        <v>1989</v>
      </c>
      <c r="J7" s="255">
        <v>2210</v>
      </c>
      <c r="K7" s="255">
        <f>J7*1.1</f>
        <v>2431</v>
      </c>
      <c r="L7" s="255">
        <f>J7*1.2</f>
        <v>2652</v>
      </c>
      <c r="M7" s="255">
        <f>J7*1.3</f>
        <v>2873</v>
      </c>
      <c r="N7" s="256">
        <f>J7*1.4</f>
        <v>3094</v>
      </c>
      <c r="O7" s="256">
        <f>J7*1.5</f>
        <v>3315</v>
      </c>
      <c r="P7" s="142">
        <v>180</v>
      </c>
      <c r="Q7" s="143">
        <v>180</v>
      </c>
    </row>
    <row r="8" spans="1:18" ht="16.5" thickBot="1" x14ac:dyDescent="0.3">
      <c r="A8" s="557"/>
      <c r="B8" s="156" t="s">
        <v>129</v>
      </c>
      <c r="C8" s="90">
        <f t="shared" ref="C8:C13" si="0">J8*0.3</f>
        <v>663</v>
      </c>
      <c r="D8" s="90">
        <f t="shared" ref="D8:D94" si="1">J8*0.4</f>
        <v>884</v>
      </c>
      <c r="E8" s="90">
        <f t="shared" ref="E8:E94" si="2">J8*0.5</f>
        <v>1105</v>
      </c>
      <c r="F8" s="90">
        <f t="shared" ref="F8:F94" si="3">J8*0.6</f>
        <v>1326</v>
      </c>
      <c r="G8" s="90">
        <f t="shared" ref="G8:G94" si="4">J8*0.7</f>
        <v>1547</v>
      </c>
      <c r="H8" s="90">
        <f t="shared" ref="H8:H94" si="5">J8*0.8</f>
        <v>1768</v>
      </c>
      <c r="I8" s="90">
        <f t="shared" ref="I8:I94" si="6">J8*0.9</f>
        <v>1989</v>
      </c>
      <c r="J8" s="255">
        <v>2210</v>
      </c>
      <c r="K8" s="90">
        <f t="shared" ref="K8:K94" si="7">J8*1.1</f>
        <v>2431</v>
      </c>
      <c r="L8" s="90">
        <f t="shared" ref="L8:L94" si="8">J8*1.2</f>
        <v>2652</v>
      </c>
      <c r="M8" s="90">
        <f t="shared" ref="M8:M94" si="9">J8*1.3</f>
        <v>2873</v>
      </c>
      <c r="N8" s="88">
        <f t="shared" ref="N8:N94" si="10">J8*1.4</f>
        <v>3094</v>
      </c>
      <c r="O8" s="88">
        <f t="shared" ref="O8:O94" si="11">J8*1.5</f>
        <v>3315</v>
      </c>
      <c r="P8" s="147">
        <v>180</v>
      </c>
      <c r="Q8" s="148">
        <v>180</v>
      </c>
    </row>
    <row r="9" spans="1:18" ht="16.5" thickBot="1" x14ac:dyDescent="0.3">
      <c r="A9" s="557"/>
      <c r="B9" s="156" t="s">
        <v>130</v>
      </c>
      <c r="C9" s="90">
        <f>J9*0.3</f>
        <v>663</v>
      </c>
      <c r="D9" s="90">
        <f t="shared" si="1"/>
        <v>884</v>
      </c>
      <c r="E9" s="90">
        <f t="shared" si="2"/>
        <v>1105</v>
      </c>
      <c r="F9" s="90">
        <f t="shared" si="3"/>
        <v>1326</v>
      </c>
      <c r="G9" s="90">
        <f t="shared" si="4"/>
        <v>1547</v>
      </c>
      <c r="H9" s="90">
        <f t="shared" si="5"/>
        <v>1768</v>
      </c>
      <c r="I9" s="90">
        <f t="shared" si="6"/>
        <v>1989</v>
      </c>
      <c r="J9" s="255">
        <v>2210</v>
      </c>
      <c r="K9" s="90">
        <f t="shared" si="7"/>
        <v>2431</v>
      </c>
      <c r="L9" s="90">
        <f t="shared" si="8"/>
        <v>2652</v>
      </c>
      <c r="M9" s="90">
        <f t="shared" si="9"/>
        <v>2873</v>
      </c>
      <c r="N9" s="88">
        <f t="shared" si="10"/>
        <v>3094</v>
      </c>
      <c r="O9" s="88">
        <f t="shared" si="11"/>
        <v>3315</v>
      </c>
      <c r="P9" s="147">
        <v>180</v>
      </c>
      <c r="Q9" s="148">
        <v>180</v>
      </c>
    </row>
    <row r="10" spans="1:18" ht="16.5" thickBot="1" x14ac:dyDescent="0.3">
      <c r="A10" s="557"/>
      <c r="B10" s="156" t="s">
        <v>131</v>
      </c>
      <c r="C10" s="90">
        <f t="shared" si="0"/>
        <v>663</v>
      </c>
      <c r="D10" s="90">
        <f t="shared" si="1"/>
        <v>884</v>
      </c>
      <c r="E10" s="90">
        <f t="shared" si="2"/>
        <v>1105</v>
      </c>
      <c r="F10" s="90">
        <f t="shared" si="3"/>
        <v>1326</v>
      </c>
      <c r="G10" s="90">
        <f t="shared" si="4"/>
        <v>1547</v>
      </c>
      <c r="H10" s="90">
        <f t="shared" si="5"/>
        <v>1768</v>
      </c>
      <c r="I10" s="90">
        <f t="shared" si="6"/>
        <v>1989</v>
      </c>
      <c r="J10" s="255">
        <v>2210</v>
      </c>
      <c r="K10" s="90">
        <f t="shared" si="7"/>
        <v>2431</v>
      </c>
      <c r="L10" s="90">
        <f t="shared" si="8"/>
        <v>2652</v>
      </c>
      <c r="M10" s="90">
        <f t="shared" si="9"/>
        <v>2873</v>
      </c>
      <c r="N10" s="88">
        <f t="shared" si="10"/>
        <v>3094</v>
      </c>
      <c r="O10" s="88">
        <f t="shared" si="11"/>
        <v>3315</v>
      </c>
      <c r="P10" s="147">
        <v>180</v>
      </c>
      <c r="Q10" s="148">
        <v>180</v>
      </c>
    </row>
    <row r="11" spans="1:18" ht="16.5" thickBot="1" x14ac:dyDescent="0.3">
      <c r="A11" s="557"/>
      <c r="B11" s="156" t="s">
        <v>132</v>
      </c>
      <c r="C11" s="90">
        <f t="shared" si="0"/>
        <v>663</v>
      </c>
      <c r="D11" s="90">
        <f t="shared" si="1"/>
        <v>884</v>
      </c>
      <c r="E11" s="90">
        <f t="shared" si="2"/>
        <v>1105</v>
      </c>
      <c r="F11" s="90">
        <f t="shared" si="3"/>
        <v>1326</v>
      </c>
      <c r="G11" s="90">
        <f t="shared" si="4"/>
        <v>1547</v>
      </c>
      <c r="H11" s="90">
        <f t="shared" si="5"/>
        <v>1768</v>
      </c>
      <c r="I11" s="90">
        <f t="shared" si="6"/>
        <v>1989</v>
      </c>
      <c r="J11" s="255">
        <v>2210</v>
      </c>
      <c r="K11" s="90">
        <f t="shared" si="7"/>
        <v>2431</v>
      </c>
      <c r="L11" s="90">
        <f t="shared" si="8"/>
        <v>2652</v>
      </c>
      <c r="M11" s="90">
        <f t="shared" si="9"/>
        <v>2873</v>
      </c>
      <c r="N11" s="88">
        <f t="shared" si="10"/>
        <v>3094</v>
      </c>
      <c r="O11" s="88">
        <f t="shared" si="11"/>
        <v>3315</v>
      </c>
      <c r="P11" s="147">
        <v>180</v>
      </c>
      <c r="Q11" s="148">
        <v>180</v>
      </c>
    </row>
    <row r="12" spans="1:18" ht="16.5" thickBot="1" x14ac:dyDescent="0.3">
      <c r="A12" s="557"/>
      <c r="B12" s="156" t="s">
        <v>304</v>
      </c>
      <c r="C12" s="90">
        <f t="shared" si="0"/>
        <v>663</v>
      </c>
      <c r="D12" s="90">
        <f t="shared" si="1"/>
        <v>884</v>
      </c>
      <c r="E12" s="90">
        <f t="shared" si="2"/>
        <v>1105</v>
      </c>
      <c r="F12" s="90">
        <f t="shared" si="3"/>
        <v>1326</v>
      </c>
      <c r="G12" s="90">
        <f t="shared" si="4"/>
        <v>1547</v>
      </c>
      <c r="H12" s="90">
        <f t="shared" si="5"/>
        <v>1768</v>
      </c>
      <c r="I12" s="90">
        <f t="shared" si="6"/>
        <v>1989</v>
      </c>
      <c r="J12" s="255">
        <v>2210</v>
      </c>
      <c r="K12" s="90">
        <f t="shared" si="7"/>
        <v>2431</v>
      </c>
      <c r="L12" s="90">
        <f t="shared" si="8"/>
        <v>2652</v>
      </c>
      <c r="M12" s="90">
        <f t="shared" si="9"/>
        <v>2873</v>
      </c>
      <c r="N12" s="88">
        <f t="shared" si="10"/>
        <v>3094</v>
      </c>
      <c r="O12" s="88">
        <f t="shared" si="11"/>
        <v>3315</v>
      </c>
      <c r="P12" s="149">
        <v>180</v>
      </c>
      <c r="Q12" s="150">
        <v>180</v>
      </c>
    </row>
    <row r="13" spans="1:18" ht="16.5" thickBot="1" x14ac:dyDescent="0.3">
      <c r="A13" s="557"/>
      <c r="B13" s="156" t="s">
        <v>133</v>
      </c>
      <c r="C13" s="90">
        <f t="shared" si="0"/>
        <v>663</v>
      </c>
      <c r="D13" s="90">
        <f t="shared" si="1"/>
        <v>884</v>
      </c>
      <c r="E13" s="90">
        <f t="shared" si="2"/>
        <v>1105</v>
      </c>
      <c r="F13" s="90">
        <f t="shared" si="3"/>
        <v>1326</v>
      </c>
      <c r="G13" s="90">
        <f t="shared" si="4"/>
        <v>1547</v>
      </c>
      <c r="H13" s="90">
        <f t="shared" si="5"/>
        <v>1768</v>
      </c>
      <c r="I13" s="90">
        <f t="shared" si="6"/>
        <v>1989</v>
      </c>
      <c r="J13" s="255">
        <v>2210</v>
      </c>
      <c r="K13" s="90">
        <f t="shared" si="7"/>
        <v>2431</v>
      </c>
      <c r="L13" s="90">
        <f t="shared" si="8"/>
        <v>2652</v>
      </c>
      <c r="M13" s="90">
        <f t="shared" si="9"/>
        <v>2873</v>
      </c>
      <c r="N13" s="88">
        <f t="shared" si="10"/>
        <v>3094</v>
      </c>
      <c r="O13" s="88">
        <f t="shared" si="11"/>
        <v>3315</v>
      </c>
      <c r="P13" s="147">
        <v>180</v>
      </c>
      <c r="Q13" s="151">
        <v>180</v>
      </c>
    </row>
    <row r="14" spans="1:18" ht="16.5" thickBot="1" x14ac:dyDescent="0.3">
      <c r="A14" s="557"/>
      <c r="B14" s="156" t="s">
        <v>2</v>
      </c>
      <c r="C14" s="90">
        <f>J14*0.3</f>
        <v>663</v>
      </c>
      <c r="D14" s="90">
        <f t="shared" si="1"/>
        <v>884</v>
      </c>
      <c r="E14" s="90">
        <f t="shared" si="2"/>
        <v>1105</v>
      </c>
      <c r="F14" s="90">
        <f t="shared" si="3"/>
        <v>1326</v>
      </c>
      <c r="G14" s="90">
        <f t="shared" si="4"/>
        <v>1547</v>
      </c>
      <c r="H14" s="90">
        <f t="shared" si="5"/>
        <v>1768</v>
      </c>
      <c r="I14" s="90">
        <f t="shared" si="6"/>
        <v>1989</v>
      </c>
      <c r="J14" s="255">
        <v>2210</v>
      </c>
      <c r="K14" s="90">
        <f t="shared" si="7"/>
        <v>2431</v>
      </c>
      <c r="L14" s="90">
        <f t="shared" si="8"/>
        <v>2652</v>
      </c>
      <c r="M14" s="90">
        <f t="shared" si="9"/>
        <v>2873</v>
      </c>
      <c r="N14" s="88">
        <f t="shared" si="10"/>
        <v>3094</v>
      </c>
      <c r="O14" s="88">
        <f t="shared" si="11"/>
        <v>3315</v>
      </c>
      <c r="P14" s="149">
        <v>180</v>
      </c>
      <c r="Q14" s="150">
        <v>220</v>
      </c>
    </row>
    <row r="15" spans="1:18" ht="16.5" thickBot="1" x14ac:dyDescent="0.3">
      <c r="A15" s="542"/>
      <c r="B15" s="164" t="s">
        <v>3</v>
      </c>
      <c r="C15" s="249">
        <f>J15*0.3</f>
        <v>663</v>
      </c>
      <c r="D15" s="249">
        <f t="shared" si="1"/>
        <v>884</v>
      </c>
      <c r="E15" s="249">
        <f t="shared" si="2"/>
        <v>1105</v>
      </c>
      <c r="F15" s="249">
        <f t="shared" si="3"/>
        <v>1326</v>
      </c>
      <c r="G15" s="249">
        <f t="shared" si="4"/>
        <v>1547</v>
      </c>
      <c r="H15" s="249">
        <f t="shared" si="5"/>
        <v>1768</v>
      </c>
      <c r="I15" s="249">
        <f t="shared" si="6"/>
        <v>1989</v>
      </c>
      <c r="J15" s="255">
        <v>2210</v>
      </c>
      <c r="K15" s="249">
        <f t="shared" si="7"/>
        <v>2431</v>
      </c>
      <c r="L15" s="249">
        <f t="shared" si="8"/>
        <v>2652</v>
      </c>
      <c r="M15" s="249">
        <f t="shared" si="9"/>
        <v>2873</v>
      </c>
      <c r="N15" s="257">
        <f t="shared" si="10"/>
        <v>3094</v>
      </c>
      <c r="O15" s="257">
        <f t="shared" si="11"/>
        <v>3315</v>
      </c>
      <c r="P15" s="153">
        <v>200</v>
      </c>
      <c r="Q15" s="154">
        <v>220</v>
      </c>
    </row>
    <row r="16" spans="1:18" ht="16.5" thickBot="1" x14ac:dyDescent="0.3">
      <c r="A16" s="555">
        <v>2</v>
      </c>
      <c r="B16" s="155" t="s">
        <v>134</v>
      </c>
      <c r="C16" s="255">
        <f t="shared" ref="C16:C105" si="12">J16*0.3</f>
        <v>838.5</v>
      </c>
      <c r="D16" s="255">
        <f t="shared" si="1"/>
        <v>1118</v>
      </c>
      <c r="E16" s="255">
        <f t="shared" si="2"/>
        <v>1397.5</v>
      </c>
      <c r="F16" s="255">
        <f t="shared" si="3"/>
        <v>1677</v>
      </c>
      <c r="G16" s="255">
        <f t="shared" si="4"/>
        <v>1956.4999999999998</v>
      </c>
      <c r="H16" s="255">
        <f t="shared" si="5"/>
        <v>2236</v>
      </c>
      <c r="I16" s="255">
        <f t="shared" si="6"/>
        <v>2515.5</v>
      </c>
      <c r="J16" s="255">
        <v>2795</v>
      </c>
      <c r="K16" s="255">
        <f t="shared" si="7"/>
        <v>3074.5000000000005</v>
      </c>
      <c r="L16" s="255">
        <f t="shared" si="8"/>
        <v>3354</v>
      </c>
      <c r="M16" s="255">
        <f t="shared" si="9"/>
        <v>3633.5</v>
      </c>
      <c r="N16" s="256">
        <f t="shared" si="10"/>
        <v>3912.9999999999995</v>
      </c>
      <c r="O16" s="256">
        <f t="shared" si="11"/>
        <v>4192.5</v>
      </c>
      <c r="P16" s="142">
        <v>180</v>
      </c>
      <c r="Q16" s="143">
        <v>180</v>
      </c>
    </row>
    <row r="17" spans="1:17" ht="16.5" thickBot="1" x14ac:dyDescent="0.3">
      <c r="A17" s="557"/>
      <c r="B17" s="156" t="s">
        <v>135</v>
      </c>
      <c r="C17" s="90">
        <f t="shared" si="12"/>
        <v>838.5</v>
      </c>
      <c r="D17" s="90">
        <f t="shared" si="1"/>
        <v>1118</v>
      </c>
      <c r="E17" s="90">
        <f t="shared" si="2"/>
        <v>1397.5</v>
      </c>
      <c r="F17" s="90">
        <f t="shared" si="3"/>
        <v>1677</v>
      </c>
      <c r="G17" s="90">
        <f t="shared" si="4"/>
        <v>1956.4999999999998</v>
      </c>
      <c r="H17" s="90">
        <f t="shared" si="5"/>
        <v>2236</v>
      </c>
      <c r="I17" s="90">
        <f t="shared" si="6"/>
        <v>2515.5</v>
      </c>
      <c r="J17" s="255">
        <v>2795</v>
      </c>
      <c r="K17" s="90">
        <f t="shared" si="7"/>
        <v>3074.5000000000005</v>
      </c>
      <c r="L17" s="90">
        <f t="shared" si="8"/>
        <v>3354</v>
      </c>
      <c r="M17" s="90">
        <f t="shared" si="9"/>
        <v>3633.5</v>
      </c>
      <c r="N17" s="88">
        <f t="shared" si="10"/>
        <v>3912.9999999999995</v>
      </c>
      <c r="O17" s="88">
        <f t="shared" si="11"/>
        <v>4192.5</v>
      </c>
      <c r="P17" s="149">
        <v>180</v>
      </c>
      <c r="Q17" s="150">
        <v>180</v>
      </c>
    </row>
    <row r="18" spans="1:17" ht="16.5" thickBot="1" x14ac:dyDescent="0.3">
      <c r="A18" s="557"/>
      <c r="B18" s="156" t="s">
        <v>305</v>
      </c>
      <c r="C18" s="90">
        <f t="shared" si="12"/>
        <v>838.5</v>
      </c>
      <c r="D18" s="90">
        <f t="shared" si="1"/>
        <v>1118</v>
      </c>
      <c r="E18" s="90">
        <f t="shared" si="2"/>
        <v>1397.5</v>
      </c>
      <c r="F18" s="90">
        <f t="shared" si="3"/>
        <v>1677</v>
      </c>
      <c r="G18" s="90">
        <f t="shared" si="4"/>
        <v>1956.4999999999998</v>
      </c>
      <c r="H18" s="90">
        <f t="shared" si="5"/>
        <v>2236</v>
      </c>
      <c r="I18" s="90">
        <f t="shared" si="6"/>
        <v>2515.5</v>
      </c>
      <c r="J18" s="255">
        <v>2795</v>
      </c>
      <c r="K18" s="90">
        <f t="shared" si="7"/>
        <v>3074.5000000000005</v>
      </c>
      <c r="L18" s="90">
        <f t="shared" si="8"/>
        <v>3354</v>
      </c>
      <c r="M18" s="90">
        <f t="shared" si="9"/>
        <v>3633.5</v>
      </c>
      <c r="N18" s="88">
        <f t="shared" si="10"/>
        <v>3912.9999999999995</v>
      </c>
      <c r="O18" s="88">
        <f t="shared" si="11"/>
        <v>4192.5</v>
      </c>
      <c r="P18" s="149">
        <v>180</v>
      </c>
      <c r="Q18" s="150">
        <v>180</v>
      </c>
    </row>
    <row r="19" spans="1:17" ht="16.5" thickBot="1" x14ac:dyDescent="0.3">
      <c r="A19" s="557"/>
      <c r="B19" s="156" t="s">
        <v>136</v>
      </c>
      <c r="C19" s="90">
        <f t="shared" si="12"/>
        <v>838.5</v>
      </c>
      <c r="D19" s="90">
        <f t="shared" si="1"/>
        <v>1118</v>
      </c>
      <c r="E19" s="90">
        <f t="shared" si="2"/>
        <v>1397.5</v>
      </c>
      <c r="F19" s="90">
        <f t="shared" si="3"/>
        <v>1677</v>
      </c>
      <c r="G19" s="90">
        <f t="shared" si="4"/>
        <v>1956.4999999999998</v>
      </c>
      <c r="H19" s="90">
        <f t="shared" si="5"/>
        <v>2236</v>
      </c>
      <c r="I19" s="90">
        <f t="shared" si="6"/>
        <v>2515.5</v>
      </c>
      <c r="J19" s="255">
        <v>2795</v>
      </c>
      <c r="K19" s="90">
        <f t="shared" si="7"/>
        <v>3074.5000000000005</v>
      </c>
      <c r="L19" s="90">
        <f t="shared" si="8"/>
        <v>3354</v>
      </c>
      <c r="M19" s="90">
        <f t="shared" si="9"/>
        <v>3633.5</v>
      </c>
      <c r="N19" s="88">
        <f t="shared" si="10"/>
        <v>3912.9999999999995</v>
      </c>
      <c r="O19" s="88">
        <f t="shared" si="11"/>
        <v>4192.5</v>
      </c>
      <c r="P19" s="149">
        <v>180</v>
      </c>
      <c r="Q19" s="150">
        <v>220</v>
      </c>
    </row>
    <row r="20" spans="1:17" ht="16.5" thickBot="1" x14ac:dyDescent="0.3">
      <c r="A20" s="557"/>
      <c r="B20" s="156" t="s">
        <v>137</v>
      </c>
      <c r="C20" s="90">
        <f t="shared" si="12"/>
        <v>838.5</v>
      </c>
      <c r="D20" s="90">
        <f t="shared" si="1"/>
        <v>1118</v>
      </c>
      <c r="E20" s="90">
        <f t="shared" si="2"/>
        <v>1397.5</v>
      </c>
      <c r="F20" s="90">
        <f t="shared" si="3"/>
        <v>1677</v>
      </c>
      <c r="G20" s="90">
        <f t="shared" si="4"/>
        <v>1956.4999999999998</v>
      </c>
      <c r="H20" s="90">
        <f t="shared" si="5"/>
        <v>2236</v>
      </c>
      <c r="I20" s="90">
        <f t="shared" si="6"/>
        <v>2515.5</v>
      </c>
      <c r="J20" s="255">
        <v>2795</v>
      </c>
      <c r="K20" s="90">
        <f t="shared" si="7"/>
        <v>3074.5000000000005</v>
      </c>
      <c r="L20" s="90">
        <f t="shared" si="8"/>
        <v>3354</v>
      </c>
      <c r="M20" s="90">
        <f t="shared" si="9"/>
        <v>3633.5</v>
      </c>
      <c r="N20" s="88">
        <f t="shared" si="10"/>
        <v>3912.9999999999995</v>
      </c>
      <c r="O20" s="88">
        <f t="shared" si="11"/>
        <v>4192.5</v>
      </c>
      <c r="P20" s="147">
        <v>180</v>
      </c>
      <c r="Q20" s="148">
        <v>180</v>
      </c>
    </row>
    <row r="21" spans="1:17" ht="16.5" thickBot="1" x14ac:dyDescent="0.3">
      <c r="A21" s="557"/>
      <c r="B21" s="156" t="s">
        <v>4</v>
      </c>
      <c r="C21" s="90">
        <f t="shared" si="12"/>
        <v>838.5</v>
      </c>
      <c r="D21" s="90">
        <f t="shared" si="1"/>
        <v>1118</v>
      </c>
      <c r="E21" s="90">
        <f t="shared" si="2"/>
        <v>1397.5</v>
      </c>
      <c r="F21" s="90">
        <f t="shared" si="3"/>
        <v>1677</v>
      </c>
      <c r="G21" s="90">
        <f t="shared" si="4"/>
        <v>1956.4999999999998</v>
      </c>
      <c r="H21" s="90">
        <f t="shared" si="5"/>
        <v>2236</v>
      </c>
      <c r="I21" s="90">
        <f t="shared" si="6"/>
        <v>2515.5</v>
      </c>
      <c r="J21" s="255">
        <v>2795</v>
      </c>
      <c r="K21" s="90">
        <f t="shared" si="7"/>
        <v>3074.5000000000005</v>
      </c>
      <c r="L21" s="90">
        <f t="shared" si="8"/>
        <v>3354</v>
      </c>
      <c r="M21" s="90">
        <f t="shared" si="9"/>
        <v>3633.5</v>
      </c>
      <c r="N21" s="88">
        <f t="shared" si="10"/>
        <v>3912.9999999999995</v>
      </c>
      <c r="O21" s="88">
        <f t="shared" si="11"/>
        <v>4192.5</v>
      </c>
      <c r="P21" s="149">
        <v>180</v>
      </c>
      <c r="Q21" s="150">
        <v>220</v>
      </c>
    </row>
    <row r="22" spans="1:17" ht="16.5" thickBot="1" x14ac:dyDescent="0.3">
      <c r="A22" s="557"/>
      <c r="B22" s="156" t="s">
        <v>138</v>
      </c>
      <c r="C22" s="90">
        <f t="shared" si="12"/>
        <v>838.5</v>
      </c>
      <c r="D22" s="90">
        <f t="shared" si="1"/>
        <v>1118</v>
      </c>
      <c r="E22" s="90">
        <f t="shared" si="2"/>
        <v>1397.5</v>
      </c>
      <c r="F22" s="90">
        <f t="shared" si="3"/>
        <v>1677</v>
      </c>
      <c r="G22" s="90">
        <f t="shared" si="4"/>
        <v>1956.4999999999998</v>
      </c>
      <c r="H22" s="90">
        <f t="shared" si="5"/>
        <v>2236</v>
      </c>
      <c r="I22" s="90">
        <f t="shared" si="6"/>
        <v>2515.5</v>
      </c>
      <c r="J22" s="255">
        <v>2795</v>
      </c>
      <c r="K22" s="90">
        <f t="shared" si="7"/>
        <v>3074.5000000000005</v>
      </c>
      <c r="L22" s="90">
        <f t="shared" si="8"/>
        <v>3354</v>
      </c>
      <c r="M22" s="90">
        <f t="shared" si="9"/>
        <v>3633.5</v>
      </c>
      <c r="N22" s="88">
        <f t="shared" si="10"/>
        <v>3912.9999999999995</v>
      </c>
      <c r="O22" s="88">
        <f t="shared" si="11"/>
        <v>4192.5</v>
      </c>
      <c r="P22" s="147">
        <v>178</v>
      </c>
      <c r="Q22" s="148">
        <v>180</v>
      </c>
    </row>
    <row r="23" spans="1:17" ht="16.5" thickBot="1" x14ac:dyDescent="0.3">
      <c r="A23" s="557"/>
      <c r="B23" s="156" t="s">
        <v>139</v>
      </c>
      <c r="C23" s="90">
        <f t="shared" si="12"/>
        <v>838.5</v>
      </c>
      <c r="D23" s="90">
        <f t="shared" si="1"/>
        <v>1118</v>
      </c>
      <c r="E23" s="90">
        <f t="shared" si="2"/>
        <v>1397.5</v>
      </c>
      <c r="F23" s="90">
        <f t="shared" si="3"/>
        <v>1677</v>
      </c>
      <c r="G23" s="90">
        <f t="shared" si="4"/>
        <v>1956.4999999999998</v>
      </c>
      <c r="H23" s="90">
        <f t="shared" si="5"/>
        <v>2236</v>
      </c>
      <c r="I23" s="90">
        <f t="shared" si="6"/>
        <v>2515.5</v>
      </c>
      <c r="J23" s="255">
        <v>2795</v>
      </c>
      <c r="K23" s="90">
        <f t="shared" si="7"/>
        <v>3074.5000000000005</v>
      </c>
      <c r="L23" s="90">
        <f t="shared" si="8"/>
        <v>3354</v>
      </c>
      <c r="M23" s="90">
        <f t="shared" si="9"/>
        <v>3633.5</v>
      </c>
      <c r="N23" s="88">
        <f t="shared" si="10"/>
        <v>3912.9999999999995</v>
      </c>
      <c r="O23" s="88">
        <f t="shared" si="11"/>
        <v>4192.5</v>
      </c>
      <c r="P23" s="147">
        <v>180</v>
      </c>
      <c r="Q23" s="148">
        <v>180</v>
      </c>
    </row>
    <row r="24" spans="1:17" ht="16.5" thickBot="1" x14ac:dyDescent="0.3">
      <c r="A24" s="557"/>
      <c r="B24" s="156" t="s">
        <v>140</v>
      </c>
      <c r="C24" s="90">
        <f t="shared" si="12"/>
        <v>838.5</v>
      </c>
      <c r="D24" s="90">
        <f t="shared" si="1"/>
        <v>1118</v>
      </c>
      <c r="E24" s="90">
        <f t="shared" si="2"/>
        <v>1397.5</v>
      </c>
      <c r="F24" s="90">
        <f t="shared" si="3"/>
        <v>1677</v>
      </c>
      <c r="G24" s="90">
        <f t="shared" si="4"/>
        <v>1956.4999999999998</v>
      </c>
      <c r="H24" s="90">
        <f t="shared" si="5"/>
        <v>2236</v>
      </c>
      <c r="I24" s="90">
        <f t="shared" si="6"/>
        <v>2515.5</v>
      </c>
      <c r="J24" s="255">
        <v>2795</v>
      </c>
      <c r="K24" s="90">
        <f t="shared" si="7"/>
        <v>3074.5000000000005</v>
      </c>
      <c r="L24" s="90">
        <f t="shared" si="8"/>
        <v>3354</v>
      </c>
      <c r="M24" s="90">
        <f t="shared" si="9"/>
        <v>3633.5</v>
      </c>
      <c r="N24" s="88">
        <f t="shared" si="10"/>
        <v>3912.9999999999995</v>
      </c>
      <c r="O24" s="88">
        <f t="shared" si="11"/>
        <v>4192.5</v>
      </c>
      <c r="P24" s="147">
        <v>180</v>
      </c>
      <c r="Q24" s="148">
        <v>180</v>
      </c>
    </row>
    <row r="25" spans="1:17" ht="16.5" thickBot="1" x14ac:dyDescent="0.3">
      <c r="A25" s="557"/>
      <c r="B25" s="156" t="s">
        <v>141</v>
      </c>
      <c r="C25" s="90">
        <f t="shared" si="12"/>
        <v>838.5</v>
      </c>
      <c r="D25" s="90">
        <f t="shared" si="1"/>
        <v>1118</v>
      </c>
      <c r="E25" s="90">
        <f t="shared" si="2"/>
        <v>1397.5</v>
      </c>
      <c r="F25" s="90">
        <f t="shared" si="3"/>
        <v>1677</v>
      </c>
      <c r="G25" s="90">
        <f t="shared" si="4"/>
        <v>1956.4999999999998</v>
      </c>
      <c r="H25" s="90">
        <f t="shared" si="5"/>
        <v>2236</v>
      </c>
      <c r="I25" s="90">
        <f t="shared" si="6"/>
        <v>2515.5</v>
      </c>
      <c r="J25" s="255">
        <v>2795</v>
      </c>
      <c r="K25" s="90">
        <f t="shared" si="7"/>
        <v>3074.5000000000005</v>
      </c>
      <c r="L25" s="90">
        <f t="shared" si="8"/>
        <v>3354</v>
      </c>
      <c r="M25" s="90">
        <f t="shared" si="9"/>
        <v>3633.5</v>
      </c>
      <c r="N25" s="88">
        <f t="shared" si="10"/>
        <v>3912.9999999999995</v>
      </c>
      <c r="O25" s="88">
        <f t="shared" si="11"/>
        <v>4192.5</v>
      </c>
      <c r="P25" s="147">
        <v>180</v>
      </c>
      <c r="Q25" s="148">
        <v>180</v>
      </c>
    </row>
    <row r="26" spans="1:17" ht="16.5" thickBot="1" x14ac:dyDescent="0.3">
      <c r="A26" s="557"/>
      <c r="B26" s="156" t="s">
        <v>142</v>
      </c>
      <c r="C26" s="90">
        <f t="shared" si="12"/>
        <v>838.5</v>
      </c>
      <c r="D26" s="90">
        <f t="shared" si="1"/>
        <v>1118</v>
      </c>
      <c r="E26" s="90">
        <f t="shared" si="2"/>
        <v>1397.5</v>
      </c>
      <c r="F26" s="90">
        <f t="shared" si="3"/>
        <v>1677</v>
      </c>
      <c r="G26" s="90">
        <f t="shared" si="4"/>
        <v>1956.4999999999998</v>
      </c>
      <c r="H26" s="90">
        <f t="shared" si="5"/>
        <v>2236</v>
      </c>
      <c r="I26" s="90">
        <f t="shared" si="6"/>
        <v>2515.5</v>
      </c>
      <c r="J26" s="255">
        <v>2795</v>
      </c>
      <c r="K26" s="90">
        <f t="shared" si="7"/>
        <v>3074.5000000000005</v>
      </c>
      <c r="L26" s="90">
        <f t="shared" si="8"/>
        <v>3354</v>
      </c>
      <c r="M26" s="90">
        <f t="shared" si="9"/>
        <v>3633.5</v>
      </c>
      <c r="N26" s="88">
        <f t="shared" si="10"/>
        <v>3912.9999999999995</v>
      </c>
      <c r="O26" s="88">
        <f t="shared" si="11"/>
        <v>4192.5</v>
      </c>
      <c r="P26" s="149">
        <v>180</v>
      </c>
      <c r="Q26" s="150">
        <v>180</v>
      </c>
    </row>
    <row r="27" spans="1:17" ht="15.75" x14ac:dyDescent="0.25">
      <c r="A27" s="557"/>
      <c r="B27" s="157" t="s">
        <v>306</v>
      </c>
      <c r="C27" s="90">
        <f t="shared" si="12"/>
        <v>838.5</v>
      </c>
      <c r="D27" s="90">
        <f t="shared" si="1"/>
        <v>1118</v>
      </c>
      <c r="E27" s="90">
        <f t="shared" si="2"/>
        <v>1397.5</v>
      </c>
      <c r="F27" s="90">
        <f t="shared" si="3"/>
        <v>1677</v>
      </c>
      <c r="G27" s="90">
        <f t="shared" si="4"/>
        <v>1956.4999999999998</v>
      </c>
      <c r="H27" s="90">
        <f t="shared" si="5"/>
        <v>2236</v>
      </c>
      <c r="I27" s="90">
        <f t="shared" si="6"/>
        <v>2515.5</v>
      </c>
      <c r="J27" s="255">
        <v>2795</v>
      </c>
      <c r="K27" s="90">
        <f t="shared" si="7"/>
        <v>3074.5000000000005</v>
      </c>
      <c r="L27" s="90">
        <f t="shared" si="8"/>
        <v>3354</v>
      </c>
      <c r="M27" s="90">
        <f t="shared" si="9"/>
        <v>3633.5</v>
      </c>
      <c r="N27" s="88">
        <f t="shared" si="10"/>
        <v>3912.9999999999995</v>
      </c>
      <c r="O27" s="88">
        <f t="shared" si="11"/>
        <v>4192.5</v>
      </c>
      <c r="P27" s="149">
        <v>180</v>
      </c>
      <c r="Q27" s="150">
        <v>220</v>
      </c>
    </row>
    <row r="28" spans="1:17" x14ac:dyDescent="0.25">
      <c r="A28" s="558"/>
      <c r="B28" s="517" t="s">
        <v>344</v>
      </c>
      <c r="C28" s="581">
        <f t="shared" si="12"/>
        <v>838.5</v>
      </c>
      <c r="D28" s="581">
        <f t="shared" si="1"/>
        <v>1118</v>
      </c>
      <c r="E28" s="581">
        <f t="shared" si="2"/>
        <v>1397.5</v>
      </c>
      <c r="F28" s="581">
        <f t="shared" si="3"/>
        <v>1677</v>
      </c>
      <c r="G28" s="581">
        <f t="shared" si="4"/>
        <v>1956.4999999999998</v>
      </c>
      <c r="H28" s="581">
        <f t="shared" si="5"/>
        <v>2236</v>
      </c>
      <c r="I28" s="581">
        <f t="shared" si="6"/>
        <v>2515.5</v>
      </c>
      <c r="J28" s="586">
        <v>2795</v>
      </c>
      <c r="K28" s="581">
        <f t="shared" si="7"/>
        <v>3074.5000000000005</v>
      </c>
      <c r="L28" s="581">
        <f t="shared" si="8"/>
        <v>3354</v>
      </c>
      <c r="M28" s="581">
        <f t="shared" si="9"/>
        <v>3633.5</v>
      </c>
      <c r="N28" s="581">
        <f t="shared" si="10"/>
        <v>3912.9999999999995</v>
      </c>
      <c r="O28" s="583">
        <f t="shared" si="11"/>
        <v>4192.5</v>
      </c>
      <c r="P28" s="585">
        <v>180</v>
      </c>
      <c r="Q28" s="588">
        <v>215</v>
      </c>
    </row>
    <row r="29" spans="1:17" x14ac:dyDescent="0.25">
      <c r="A29" s="558"/>
      <c r="B29" s="518"/>
      <c r="C29" s="582"/>
      <c r="D29" s="582"/>
      <c r="E29" s="582"/>
      <c r="F29" s="582"/>
      <c r="G29" s="582"/>
      <c r="H29" s="582"/>
      <c r="I29" s="582"/>
      <c r="J29" s="587"/>
      <c r="K29" s="582"/>
      <c r="L29" s="582"/>
      <c r="M29" s="582"/>
      <c r="N29" s="582"/>
      <c r="O29" s="584"/>
      <c r="P29" s="557"/>
      <c r="Q29" s="589">
        <v>220</v>
      </c>
    </row>
    <row r="30" spans="1:17" ht="31.5" x14ac:dyDescent="0.25">
      <c r="A30" s="557"/>
      <c r="B30" s="161" t="s">
        <v>143</v>
      </c>
      <c r="C30" s="90">
        <f t="shared" si="12"/>
        <v>670.8</v>
      </c>
      <c r="D30" s="90">
        <f t="shared" si="1"/>
        <v>894.40000000000009</v>
      </c>
      <c r="E30" s="90">
        <f t="shared" si="2"/>
        <v>1118</v>
      </c>
      <c r="F30" s="90">
        <f t="shared" si="3"/>
        <v>1341.6</v>
      </c>
      <c r="G30" s="90">
        <f t="shared" si="4"/>
        <v>1565.1999999999998</v>
      </c>
      <c r="H30" s="90">
        <f t="shared" si="5"/>
        <v>1788.8000000000002</v>
      </c>
      <c r="I30" s="90">
        <f t="shared" si="6"/>
        <v>2012.4</v>
      </c>
      <c r="J30" s="122">
        <v>2236</v>
      </c>
      <c r="K30" s="90">
        <f t="shared" si="7"/>
        <v>2459.6000000000004</v>
      </c>
      <c r="L30" s="60">
        <f t="shared" si="8"/>
        <v>2683.2</v>
      </c>
      <c r="M30" s="60">
        <f t="shared" si="9"/>
        <v>2906.8</v>
      </c>
      <c r="N30" s="64">
        <f t="shared" si="10"/>
        <v>3130.3999999999996</v>
      </c>
      <c r="O30" s="64">
        <f t="shared" si="11"/>
        <v>3354</v>
      </c>
      <c r="P30" s="147" t="s">
        <v>308</v>
      </c>
      <c r="Q30" s="148">
        <v>150</v>
      </c>
    </row>
    <row r="31" spans="1:17" ht="32.25" thickBot="1" x14ac:dyDescent="0.3">
      <c r="A31" s="542"/>
      <c r="B31" s="164" t="s">
        <v>144</v>
      </c>
      <c r="C31" s="249">
        <f t="shared" si="12"/>
        <v>670.8</v>
      </c>
      <c r="D31" s="249">
        <f>J31*0.4</f>
        <v>894.40000000000009</v>
      </c>
      <c r="E31" s="249">
        <f>J31*0.5</f>
        <v>1118</v>
      </c>
      <c r="F31" s="249">
        <f>J31*0.6</f>
        <v>1341.6</v>
      </c>
      <c r="G31" s="249">
        <f>J31*0.7</f>
        <v>1565.1999999999998</v>
      </c>
      <c r="H31" s="249">
        <f>J31*0.8</f>
        <v>1788.8000000000002</v>
      </c>
      <c r="I31" s="249">
        <v>1170</v>
      </c>
      <c r="J31" s="249">
        <v>2236</v>
      </c>
      <c r="K31" s="249">
        <f t="shared" si="7"/>
        <v>2459.6000000000004</v>
      </c>
      <c r="L31" s="249">
        <f t="shared" si="8"/>
        <v>2683.2</v>
      </c>
      <c r="M31" s="249">
        <f t="shared" si="9"/>
        <v>2906.8</v>
      </c>
      <c r="N31" s="257">
        <f t="shared" si="10"/>
        <v>3130.3999999999996</v>
      </c>
      <c r="O31" s="257">
        <f t="shared" si="11"/>
        <v>3354</v>
      </c>
      <c r="P31" s="165" t="s">
        <v>308</v>
      </c>
      <c r="Q31" s="166">
        <v>150</v>
      </c>
    </row>
    <row r="32" spans="1:17" ht="16.5" thickBot="1" x14ac:dyDescent="0.3">
      <c r="A32" s="538">
        <v>3</v>
      </c>
      <c r="B32" s="155" t="s">
        <v>5</v>
      </c>
      <c r="C32" s="255">
        <f t="shared" si="12"/>
        <v>886.5</v>
      </c>
      <c r="D32" s="255">
        <f t="shared" si="1"/>
        <v>1182</v>
      </c>
      <c r="E32" s="255">
        <f t="shared" si="2"/>
        <v>1477.5</v>
      </c>
      <c r="F32" s="255">
        <f t="shared" si="3"/>
        <v>1773</v>
      </c>
      <c r="G32" s="255">
        <f t="shared" si="4"/>
        <v>2068.5</v>
      </c>
      <c r="H32" s="255">
        <f t="shared" si="5"/>
        <v>2364</v>
      </c>
      <c r="I32" s="255">
        <f t="shared" si="6"/>
        <v>2659.5</v>
      </c>
      <c r="J32" s="255">
        <v>2955</v>
      </c>
      <c r="K32" s="255">
        <f t="shared" si="7"/>
        <v>3250.5000000000005</v>
      </c>
      <c r="L32" s="255">
        <f t="shared" si="8"/>
        <v>3546</v>
      </c>
      <c r="M32" s="255">
        <f t="shared" si="9"/>
        <v>3841.5</v>
      </c>
      <c r="N32" s="256">
        <f t="shared" si="10"/>
        <v>4137</v>
      </c>
      <c r="O32" s="256">
        <f t="shared" si="11"/>
        <v>4432.5</v>
      </c>
      <c r="P32" s="167">
        <v>180</v>
      </c>
      <c r="Q32" s="168">
        <v>180</v>
      </c>
    </row>
    <row r="33" spans="1:17" ht="32.25" thickBot="1" x14ac:dyDescent="0.3">
      <c r="A33" s="539"/>
      <c r="B33" s="156" t="s">
        <v>309</v>
      </c>
      <c r="C33" s="90">
        <f t="shared" si="12"/>
        <v>886.5</v>
      </c>
      <c r="D33" s="90">
        <f t="shared" si="1"/>
        <v>1182</v>
      </c>
      <c r="E33" s="90">
        <f t="shared" si="2"/>
        <v>1477.5</v>
      </c>
      <c r="F33" s="90">
        <f t="shared" si="3"/>
        <v>1773</v>
      </c>
      <c r="G33" s="90">
        <f t="shared" si="4"/>
        <v>2068.5</v>
      </c>
      <c r="H33" s="90">
        <f t="shared" si="5"/>
        <v>2364</v>
      </c>
      <c r="I33" s="90">
        <f t="shared" si="6"/>
        <v>2659.5</v>
      </c>
      <c r="J33" s="255">
        <v>2955</v>
      </c>
      <c r="K33" s="90">
        <f t="shared" si="7"/>
        <v>3250.5000000000005</v>
      </c>
      <c r="L33" s="90">
        <f t="shared" si="8"/>
        <v>3546</v>
      </c>
      <c r="M33" s="90">
        <f t="shared" si="9"/>
        <v>3841.5</v>
      </c>
      <c r="N33" s="88">
        <f t="shared" si="10"/>
        <v>4137</v>
      </c>
      <c r="O33" s="88">
        <f t="shared" si="11"/>
        <v>4432.5</v>
      </c>
      <c r="P33" s="169">
        <v>190</v>
      </c>
      <c r="Q33" s="148">
        <v>190</v>
      </c>
    </row>
    <row r="34" spans="1:17" ht="31.5" thickBot="1" x14ac:dyDescent="0.3">
      <c r="A34" s="539"/>
      <c r="B34" s="156" t="s">
        <v>310</v>
      </c>
      <c r="C34" s="90">
        <f t="shared" si="12"/>
        <v>886.5</v>
      </c>
      <c r="D34" s="90">
        <f t="shared" si="1"/>
        <v>1182</v>
      </c>
      <c r="E34" s="90">
        <f t="shared" si="2"/>
        <v>1477.5</v>
      </c>
      <c r="F34" s="90">
        <f t="shared" si="3"/>
        <v>1773</v>
      </c>
      <c r="G34" s="90">
        <f t="shared" si="4"/>
        <v>2068.5</v>
      </c>
      <c r="H34" s="90">
        <f t="shared" si="5"/>
        <v>2364</v>
      </c>
      <c r="I34" s="90">
        <f t="shared" si="6"/>
        <v>2659.5</v>
      </c>
      <c r="J34" s="255">
        <v>2955</v>
      </c>
      <c r="K34" s="90">
        <f t="shared" si="7"/>
        <v>3250.5000000000005</v>
      </c>
      <c r="L34" s="90">
        <f t="shared" si="8"/>
        <v>3546</v>
      </c>
      <c r="M34" s="90">
        <f t="shared" si="9"/>
        <v>3841.5</v>
      </c>
      <c r="N34" s="88">
        <f t="shared" si="10"/>
        <v>4137</v>
      </c>
      <c r="O34" s="88">
        <f t="shared" si="11"/>
        <v>4432.5</v>
      </c>
      <c r="P34" s="149">
        <v>150</v>
      </c>
      <c r="Q34" s="150" t="s">
        <v>308</v>
      </c>
    </row>
    <row r="35" spans="1:17" ht="15.75" x14ac:dyDescent="0.25">
      <c r="A35" s="539"/>
      <c r="B35" s="156" t="s">
        <v>311</v>
      </c>
      <c r="C35" s="90">
        <f t="shared" si="12"/>
        <v>886.5</v>
      </c>
      <c r="D35" s="90">
        <f t="shared" si="1"/>
        <v>1182</v>
      </c>
      <c r="E35" s="90">
        <f t="shared" si="2"/>
        <v>1477.5</v>
      </c>
      <c r="F35" s="90">
        <f t="shared" si="3"/>
        <v>1773</v>
      </c>
      <c r="G35" s="90">
        <f t="shared" si="4"/>
        <v>2068.5</v>
      </c>
      <c r="H35" s="90">
        <f t="shared" si="5"/>
        <v>2364</v>
      </c>
      <c r="I35" s="90">
        <f t="shared" si="6"/>
        <v>2659.5</v>
      </c>
      <c r="J35" s="255">
        <v>2955</v>
      </c>
      <c r="K35" s="90">
        <f t="shared" si="7"/>
        <v>3250.5000000000005</v>
      </c>
      <c r="L35" s="90">
        <f t="shared" si="8"/>
        <v>3546</v>
      </c>
      <c r="M35" s="90">
        <f t="shared" si="9"/>
        <v>3841.5</v>
      </c>
      <c r="N35" s="88">
        <f t="shared" si="10"/>
        <v>4137</v>
      </c>
      <c r="O35" s="88">
        <f t="shared" si="11"/>
        <v>4432.5</v>
      </c>
      <c r="P35" s="149">
        <v>180</v>
      </c>
      <c r="Q35" s="150">
        <v>180</v>
      </c>
    </row>
    <row r="36" spans="1:17" ht="31.5" x14ac:dyDescent="0.25">
      <c r="A36" s="539"/>
      <c r="B36" s="156" t="s">
        <v>312</v>
      </c>
      <c r="C36" s="90">
        <f t="shared" si="12"/>
        <v>709.19999999999993</v>
      </c>
      <c r="D36" s="90">
        <f t="shared" si="1"/>
        <v>945.6</v>
      </c>
      <c r="E36" s="90">
        <f t="shared" si="2"/>
        <v>1182</v>
      </c>
      <c r="F36" s="90">
        <f t="shared" si="3"/>
        <v>1418.3999999999999</v>
      </c>
      <c r="G36" s="90">
        <f t="shared" si="4"/>
        <v>1654.8</v>
      </c>
      <c r="H36" s="90">
        <f t="shared" si="5"/>
        <v>1891.2</v>
      </c>
      <c r="I36" s="90">
        <f t="shared" si="6"/>
        <v>2127.6</v>
      </c>
      <c r="J36" s="122">
        <v>2364</v>
      </c>
      <c r="K36" s="90">
        <f t="shared" si="7"/>
        <v>2600.4</v>
      </c>
      <c r="L36" s="90">
        <f t="shared" si="8"/>
        <v>2836.7999999999997</v>
      </c>
      <c r="M36" s="90">
        <f t="shared" si="9"/>
        <v>3073.2000000000003</v>
      </c>
      <c r="N36" s="88">
        <f t="shared" si="10"/>
        <v>3309.6</v>
      </c>
      <c r="O36" s="88">
        <f t="shared" si="11"/>
        <v>3546</v>
      </c>
      <c r="P36" s="169" t="s">
        <v>308</v>
      </c>
      <c r="Q36" s="148">
        <v>220</v>
      </c>
    </row>
    <row r="37" spans="1:17" ht="31.5" x14ac:dyDescent="0.25">
      <c r="A37" s="539"/>
      <c r="B37" s="156" t="s">
        <v>313</v>
      </c>
      <c r="C37" s="90">
        <f t="shared" si="12"/>
        <v>709.19999999999993</v>
      </c>
      <c r="D37" s="90">
        <f t="shared" si="1"/>
        <v>945.6</v>
      </c>
      <c r="E37" s="90">
        <f t="shared" si="2"/>
        <v>1182</v>
      </c>
      <c r="F37" s="90">
        <f t="shared" si="3"/>
        <v>1418.3999999999999</v>
      </c>
      <c r="G37" s="90">
        <f t="shared" si="4"/>
        <v>1654.8</v>
      </c>
      <c r="H37" s="90">
        <f t="shared" si="5"/>
        <v>1891.2</v>
      </c>
      <c r="I37" s="90">
        <f t="shared" si="6"/>
        <v>2127.6</v>
      </c>
      <c r="J37" s="122">
        <v>2364</v>
      </c>
      <c r="K37" s="90">
        <f t="shared" si="7"/>
        <v>2600.4</v>
      </c>
      <c r="L37" s="90">
        <f t="shared" si="8"/>
        <v>2836.7999999999997</v>
      </c>
      <c r="M37" s="90">
        <f t="shared" si="9"/>
        <v>3073.2000000000003</v>
      </c>
      <c r="N37" s="88">
        <f t="shared" si="10"/>
        <v>3309.6</v>
      </c>
      <c r="O37" s="88">
        <f t="shared" si="11"/>
        <v>3546</v>
      </c>
      <c r="P37" s="169" t="s">
        <v>308</v>
      </c>
      <c r="Q37" s="148">
        <v>220</v>
      </c>
    </row>
    <row r="38" spans="1:17" ht="31.5" x14ac:dyDescent="0.25">
      <c r="A38" s="539"/>
      <c r="B38" s="156" t="s">
        <v>314</v>
      </c>
      <c r="C38" s="90">
        <f t="shared" si="12"/>
        <v>886.5</v>
      </c>
      <c r="D38" s="90">
        <f t="shared" si="1"/>
        <v>1182</v>
      </c>
      <c r="E38" s="90">
        <f t="shared" si="2"/>
        <v>1477.5</v>
      </c>
      <c r="F38" s="90">
        <f t="shared" si="3"/>
        <v>1773</v>
      </c>
      <c r="G38" s="90">
        <f t="shared" si="4"/>
        <v>2068.5</v>
      </c>
      <c r="H38" s="90">
        <f t="shared" si="5"/>
        <v>2364</v>
      </c>
      <c r="I38" s="90">
        <f t="shared" si="6"/>
        <v>2659.5</v>
      </c>
      <c r="J38" s="122">
        <v>2955</v>
      </c>
      <c r="K38" s="90">
        <f t="shared" si="7"/>
        <v>3250.5000000000005</v>
      </c>
      <c r="L38" s="90">
        <f t="shared" si="8"/>
        <v>3546</v>
      </c>
      <c r="M38" s="90">
        <f t="shared" si="9"/>
        <v>3841.5</v>
      </c>
      <c r="N38" s="88">
        <f t="shared" si="10"/>
        <v>4137</v>
      </c>
      <c r="O38" s="88">
        <f t="shared" si="11"/>
        <v>4432.5</v>
      </c>
      <c r="P38" s="169">
        <v>190</v>
      </c>
      <c r="Q38" s="148" t="s">
        <v>308</v>
      </c>
    </row>
    <row r="39" spans="1:17" ht="15.75" x14ac:dyDescent="0.25">
      <c r="A39" s="539"/>
      <c r="B39" s="156" t="s">
        <v>315</v>
      </c>
      <c r="C39" s="90">
        <f t="shared" si="12"/>
        <v>886.5</v>
      </c>
      <c r="D39" s="90">
        <f t="shared" si="1"/>
        <v>1182</v>
      </c>
      <c r="E39" s="90">
        <f t="shared" si="2"/>
        <v>1477.5</v>
      </c>
      <c r="F39" s="90">
        <f t="shared" si="3"/>
        <v>1773</v>
      </c>
      <c r="G39" s="90">
        <f t="shared" si="4"/>
        <v>2068.5</v>
      </c>
      <c r="H39" s="90">
        <f t="shared" si="5"/>
        <v>2364</v>
      </c>
      <c r="I39" s="90">
        <f t="shared" si="6"/>
        <v>2659.5</v>
      </c>
      <c r="J39" s="122">
        <v>2955</v>
      </c>
      <c r="K39" s="90">
        <f t="shared" si="7"/>
        <v>3250.5000000000005</v>
      </c>
      <c r="L39" s="90">
        <f t="shared" si="8"/>
        <v>3546</v>
      </c>
      <c r="M39" s="90">
        <f t="shared" si="9"/>
        <v>3841.5</v>
      </c>
      <c r="N39" s="88">
        <f t="shared" si="10"/>
        <v>4137</v>
      </c>
      <c r="O39" s="88">
        <f t="shared" si="11"/>
        <v>4432.5</v>
      </c>
      <c r="P39" s="169">
        <v>190</v>
      </c>
      <c r="Q39" s="148">
        <v>220</v>
      </c>
    </row>
    <row r="40" spans="1:17" ht="15.75" x14ac:dyDescent="0.25">
      <c r="A40" s="539"/>
      <c r="B40" s="156" t="s">
        <v>316</v>
      </c>
      <c r="C40" s="90">
        <f t="shared" si="12"/>
        <v>886.5</v>
      </c>
      <c r="D40" s="90">
        <f t="shared" si="1"/>
        <v>1182</v>
      </c>
      <c r="E40" s="90">
        <f t="shared" si="2"/>
        <v>1477.5</v>
      </c>
      <c r="F40" s="90">
        <f t="shared" si="3"/>
        <v>1773</v>
      </c>
      <c r="G40" s="90">
        <f t="shared" si="4"/>
        <v>2068.5</v>
      </c>
      <c r="H40" s="90">
        <f t="shared" si="5"/>
        <v>2364</v>
      </c>
      <c r="I40" s="90">
        <f>J40*0.9</f>
        <v>2659.5</v>
      </c>
      <c r="J40" s="122">
        <v>2955</v>
      </c>
      <c r="K40" s="90">
        <f t="shared" si="7"/>
        <v>3250.5000000000005</v>
      </c>
      <c r="L40" s="90">
        <f t="shared" si="8"/>
        <v>3546</v>
      </c>
      <c r="M40" s="90">
        <f t="shared" si="9"/>
        <v>3841.5</v>
      </c>
      <c r="N40" s="88">
        <f t="shared" si="10"/>
        <v>4137</v>
      </c>
      <c r="O40" s="88">
        <f t="shared" si="11"/>
        <v>4432.5</v>
      </c>
      <c r="P40" s="149">
        <v>170</v>
      </c>
      <c r="Q40" s="150">
        <v>180</v>
      </c>
    </row>
    <row r="41" spans="1:17" ht="31.5" x14ac:dyDescent="0.25">
      <c r="A41" s="539"/>
      <c r="B41" s="156" t="s">
        <v>317</v>
      </c>
      <c r="C41" s="90">
        <f t="shared" si="12"/>
        <v>886.5</v>
      </c>
      <c r="D41" s="90">
        <f t="shared" si="1"/>
        <v>1182</v>
      </c>
      <c r="E41" s="90">
        <f t="shared" si="2"/>
        <v>1477.5</v>
      </c>
      <c r="F41" s="90">
        <f t="shared" si="3"/>
        <v>1773</v>
      </c>
      <c r="G41" s="90">
        <f t="shared" si="4"/>
        <v>2068.5</v>
      </c>
      <c r="H41" s="90">
        <f t="shared" si="5"/>
        <v>2364</v>
      </c>
      <c r="I41" s="90">
        <f t="shared" ref="I41:I42" si="13">J41*0.9</f>
        <v>2659.5</v>
      </c>
      <c r="J41" s="122">
        <v>2955</v>
      </c>
      <c r="K41" s="90">
        <f t="shared" si="7"/>
        <v>3250.5000000000005</v>
      </c>
      <c r="L41" s="90">
        <f t="shared" si="8"/>
        <v>3546</v>
      </c>
      <c r="M41" s="90">
        <f t="shared" si="9"/>
        <v>3841.5</v>
      </c>
      <c r="N41" s="88">
        <f t="shared" si="10"/>
        <v>4137</v>
      </c>
      <c r="O41" s="88">
        <f t="shared" si="11"/>
        <v>4432.5</v>
      </c>
      <c r="P41" s="169">
        <v>180</v>
      </c>
      <c r="Q41" s="170" t="s">
        <v>308</v>
      </c>
    </row>
    <row r="42" spans="1:17" ht="16.5" thickBot="1" x14ac:dyDescent="0.3">
      <c r="A42" s="539"/>
      <c r="B42" s="164" t="s">
        <v>145</v>
      </c>
      <c r="C42" s="249">
        <f t="shared" si="12"/>
        <v>886.5</v>
      </c>
      <c r="D42" s="249">
        <f t="shared" si="1"/>
        <v>1182</v>
      </c>
      <c r="E42" s="249">
        <f t="shared" si="2"/>
        <v>1477.5</v>
      </c>
      <c r="F42" s="249">
        <f t="shared" si="3"/>
        <v>1773</v>
      </c>
      <c r="G42" s="249">
        <f t="shared" si="4"/>
        <v>2068.5</v>
      </c>
      <c r="H42" s="249">
        <f t="shared" si="5"/>
        <v>2364</v>
      </c>
      <c r="I42" s="249">
        <f t="shared" si="13"/>
        <v>2659.5</v>
      </c>
      <c r="J42" s="122">
        <v>2955</v>
      </c>
      <c r="K42" s="249">
        <f t="shared" si="7"/>
        <v>3250.5000000000005</v>
      </c>
      <c r="L42" s="249">
        <f t="shared" si="8"/>
        <v>3546</v>
      </c>
      <c r="M42" s="249">
        <f t="shared" si="9"/>
        <v>3841.5</v>
      </c>
      <c r="N42" s="257">
        <f t="shared" si="10"/>
        <v>4137</v>
      </c>
      <c r="O42" s="257">
        <f t="shared" si="11"/>
        <v>4432.5</v>
      </c>
      <c r="P42" s="165">
        <v>180</v>
      </c>
      <c r="Q42" s="166">
        <v>180</v>
      </c>
    </row>
    <row r="43" spans="1:17" s="475" customFormat="1" ht="16.5" thickBot="1" x14ac:dyDescent="0.3">
      <c r="A43" s="539"/>
      <c r="B43" s="486" t="s">
        <v>481</v>
      </c>
      <c r="C43" s="249">
        <f t="shared" ref="C43:C65" si="14">J43*0.3</f>
        <v>886.5</v>
      </c>
      <c r="D43" s="249">
        <f t="shared" ref="D43:D65" si="15">J43*0.4</f>
        <v>1182</v>
      </c>
      <c r="E43" s="249">
        <f t="shared" ref="E43:E65" si="16">J43*0.5</f>
        <v>1477.5</v>
      </c>
      <c r="F43" s="249">
        <f t="shared" ref="F43:F65" si="17">J43*0.6</f>
        <v>1773</v>
      </c>
      <c r="G43" s="249">
        <f t="shared" ref="G43:G65" si="18">J43*0.7</f>
        <v>2068.5</v>
      </c>
      <c r="H43" s="249">
        <f t="shared" ref="H43:H65" si="19">J43*0.8</f>
        <v>2364</v>
      </c>
      <c r="I43" s="249">
        <f t="shared" ref="I43:I65" si="20">J43*0.9</f>
        <v>2659.5</v>
      </c>
      <c r="J43" s="122">
        <v>2955</v>
      </c>
      <c r="K43" s="249">
        <f t="shared" ref="K43:K65" si="21">J43*1.1</f>
        <v>3250.5000000000005</v>
      </c>
      <c r="L43" s="249">
        <f t="shared" ref="L43:L65" si="22">J43*1.2</f>
        <v>3546</v>
      </c>
      <c r="M43" s="249">
        <f t="shared" ref="M43:M65" si="23">J43*1.3</f>
        <v>3841.5</v>
      </c>
      <c r="N43" s="257">
        <f t="shared" ref="N43:N65" si="24">J43*1.4</f>
        <v>4137</v>
      </c>
      <c r="O43" s="257">
        <f t="shared" ref="O43:O65" si="25">J43*1.5</f>
        <v>4432.5</v>
      </c>
      <c r="P43" s="165">
        <v>180</v>
      </c>
      <c r="Q43" s="166">
        <v>180</v>
      </c>
    </row>
    <row r="44" spans="1:17" s="475" customFormat="1" ht="16.5" thickBot="1" x14ac:dyDescent="0.3">
      <c r="A44" s="539"/>
      <c r="B44" s="486" t="s">
        <v>482</v>
      </c>
      <c r="C44" s="249">
        <f t="shared" si="14"/>
        <v>886.5</v>
      </c>
      <c r="D44" s="249">
        <f t="shared" si="15"/>
        <v>1182</v>
      </c>
      <c r="E44" s="249">
        <f t="shared" si="16"/>
        <v>1477.5</v>
      </c>
      <c r="F44" s="249">
        <f t="shared" si="17"/>
        <v>1773</v>
      </c>
      <c r="G44" s="249">
        <f t="shared" si="18"/>
        <v>2068.5</v>
      </c>
      <c r="H44" s="249">
        <f t="shared" si="19"/>
        <v>2364</v>
      </c>
      <c r="I44" s="249">
        <f t="shared" si="20"/>
        <v>2659.5</v>
      </c>
      <c r="J44" s="122">
        <v>2955</v>
      </c>
      <c r="K44" s="249">
        <f t="shared" si="21"/>
        <v>3250.5000000000005</v>
      </c>
      <c r="L44" s="249">
        <f t="shared" si="22"/>
        <v>3546</v>
      </c>
      <c r="M44" s="249">
        <f t="shared" si="23"/>
        <v>3841.5</v>
      </c>
      <c r="N44" s="257">
        <f t="shared" si="24"/>
        <v>4137</v>
      </c>
      <c r="O44" s="257">
        <f t="shared" si="25"/>
        <v>4432.5</v>
      </c>
      <c r="P44" s="165">
        <v>180</v>
      </c>
      <c r="Q44" s="166">
        <v>180</v>
      </c>
    </row>
    <row r="45" spans="1:17" s="475" customFormat="1" ht="16.5" thickBot="1" x14ac:dyDescent="0.3">
      <c r="A45" s="539"/>
      <c r="B45" s="486" t="s">
        <v>483</v>
      </c>
      <c r="C45" s="249">
        <f t="shared" si="14"/>
        <v>886.5</v>
      </c>
      <c r="D45" s="249">
        <f t="shared" si="15"/>
        <v>1182</v>
      </c>
      <c r="E45" s="249">
        <f t="shared" si="16"/>
        <v>1477.5</v>
      </c>
      <c r="F45" s="249">
        <f t="shared" si="17"/>
        <v>1773</v>
      </c>
      <c r="G45" s="249">
        <f t="shared" si="18"/>
        <v>2068.5</v>
      </c>
      <c r="H45" s="249">
        <f t="shared" si="19"/>
        <v>2364</v>
      </c>
      <c r="I45" s="249">
        <f t="shared" si="20"/>
        <v>2659.5</v>
      </c>
      <c r="J45" s="122">
        <v>2955</v>
      </c>
      <c r="K45" s="249">
        <f t="shared" si="21"/>
        <v>3250.5000000000005</v>
      </c>
      <c r="L45" s="249">
        <f t="shared" si="22"/>
        <v>3546</v>
      </c>
      <c r="M45" s="249">
        <f t="shared" si="23"/>
        <v>3841.5</v>
      </c>
      <c r="N45" s="257">
        <f t="shared" si="24"/>
        <v>4137</v>
      </c>
      <c r="O45" s="257">
        <f t="shared" si="25"/>
        <v>4432.5</v>
      </c>
      <c r="P45" s="165">
        <v>180</v>
      </c>
      <c r="Q45" s="166">
        <v>180</v>
      </c>
    </row>
    <row r="46" spans="1:17" s="475" customFormat="1" ht="16.5" thickBot="1" x14ac:dyDescent="0.3">
      <c r="A46" s="539"/>
      <c r="B46" s="486" t="s">
        <v>484</v>
      </c>
      <c r="C46" s="249">
        <f t="shared" si="14"/>
        <v>886.5</v>
      </c>
      <c r="D46" s="249">
        <f t="shared" si="15"/>
        <v>1182</v>
      </c>
      <c r="E46" s="249">
        <f t="shared" si="16"/>
        <v>1477.5</v>
      </c>
      <c r="F46" s="249">
        <f t="shared" si="17"/>
        <v>1773</v>
      </c>
      <c r="G46" s="249">
        <f t="shared" si="18"/>
        <v>2068.5</v>
      </c>
      <c r="H46" s="249">
        <f t="shared" si="19"/>
        <v>2364</v>
      </c>
      <c r="I46" s="249">
        <f t="shared" si="20"/>
        <v>2659.5</v>
      </c>
      <c r="J46" s="122">
        <v>2955</v>
      </c>
      <c r="K46" s="249">
        <f t="shared" si="21"/>
        <v>3250.5000000000005</v>
      </c>
      <c r="L46" s="249">
        <f t="shared" si="22"/>
        <v>3546</v>
      </c>
      <c r="M46" s="249">
        <f t="shared" si="23"/>
        <v>3841.5</v>
      </c>
      <c r="N46" s="257">
        <f t="shared" si="24"/>
        <v>4137</v>
      </c>
      <c r="O46" s="257">
        <f t="shared" si="25"/>
        <v>4432.5</v>
      </c>
      <c r="P46" s="165">
        <v>180</v>
      </c>
      <c r="Q46" s="166">
        <v>180</v>
      </c>
    </row>
    <row r="47" spans="1:17" s="475" customFormat="1" ht="16.5" thickBot="1" x14ac:dyDescent="0.3">
      <c r="A47" s="539"/>
      <c r="B47" s="486" t="s">
        <v>485</v>
      </c>
      <c r="C47" s="249">
        <f t="shared" si="14"/>
        <v>886.5</v>
      </c>
      <c r="D47" s="249">
        <f t="shared" si="15"/>
        <v>1182</v>
      </c>
      <c r="E47" s="249">
        <f t="shared" si="16"/>
        <v>1477.5</v>
      </c>
      <c r="F47" s="249">
        <f t="shared" si="17"/>
        <v>1773</v>
      </c>
      <c r="G47" s="249">
        <f t="shared" si="18"/>
        <v>2068.5</v>
      </c>
      <c r="H47" s="249">
        <f t="shared" si="19"/>
        <v>2364</v>
      </c>
      <c r="I47" s="249">
        <f t="shared" si="20"/>
        <v>2659.5</v>
      </c>
      <c r="J47" s="122">
        <v>2955</v>
      </c>
      <c r="K47" s="249">
        <f t="shared" si="21"/>
        <v>3250.5000000000005</v>
      </c>
      <c r="L47" s="249">
        <f t="shared" si="22"/>
        <v>3546</v>
      </c>
      <c r="M47" s="249">
        <f t="shared" si="23"/>
        <v>3841.5</v>
      </c>
      <c r="N47" s="257">
        <f t="shared" si="24"/>
        <v>4137</v>
      </c>
      <c r="O47" s="257">
        <f t="shared" si="25"/>
        <v>4432.5</v>
      </c>
      <c r="P47" s="165">
        <v>180</v>
      </c>
      <c r="Q47" s="166">
        <v>180</v>
      </c>
    </row>
    <row r="48" spans="1:17" s="475" customFormat="1" ht="16.5" thickBot="1" x14ac:dyDescent="0.3">
      <c r="A48" s="539"/>
      <c r="B48" s="486" t="s">
        <v>486</v>
      </c>
      <c r="C48" s="249">
        <f t="shared" si="14"/>
        <v>886.5</v>
      </c>
      <c r="D48" s="249">
        <f t="shared" si="15"/>
        <v>1182</v>
      </c>
      <c r="E48" s="249">
        <f t="shared" si="16"/>
        <v>1477.5</v>
      </c>
      <c r="F48" s="249">
        <f t="shared" si="17"/>
        <v>1773</v>
      </c>
      <c r="G48" s="249">
        <f t="shared" si="18"/>
        <v>2068.5</v>
      </c>
      <c r="H48" s="249">
        <f t="shared" si="19"/>
        <v>2364</v>
      </c>
      <c r="I48" s="249">
        <f t="shared" si="20"/>
        <v>2659.5</v>
      </c>
      <c r="J48" s="122">
        <v>2955</v>
      </c>
      <c r="K48" s="249">
        <f t="shared" si="21"/>
        <v>3250.5000000000005</v>
      </c>
      <c r="L48" s="249">
        <f t="shared" si="22"/>
        <v>3546</v>
      </c>
      <c r="M48" s="249">
        <f t="shared" si="23"/>
        <v>3841.5</v>
      </c>
      <c r="N48" s="257">
        <f t="shared" si="24"/>
        <v>4137</v>
      </c>
      <c r="O48" s="257">
        <f t="shared" si="25"/>
        <v>4432.5</v>
      </c>
      <c r="P48" s="165">
        <v>180</v>
      </c>
      <c r="Q48" s="166">
        <v>180</v>
      </c>
    </row>
    <row r="49" spans="1:17" s="475" customFormat="1" ht="16.5" thickBot="1" x14ac:dyDescent="0.3">
      <c r="A49" s="539"/>
      <c r="B49" s="486" t="s">
        <v>487</v>
      </c>
      <c r="C49" s="249">
        <f t="shared" si="14"/>
        <v>886.5</v>
      </c>
      <c r="D49" s="249">
        <f t="shared" si="15"/>
        <v>1182</v>
      </c>
      <c r="E49" s="249">
        <f t="shared" si="16"/>
        <v>1477.5</v>
      </c>
      <c r="F49" s="249">
        <f t="shared" si="17"/>
        <v>1773</v>
      </c>
      <c r="G49" s="249">
        <f t="shared" si="18"/>
        <v>2068.5</v>
      </c>
      <c r="H49" s="249">
        <f t="shared" si="19"/>
        <v>2364</v>
      </c>
      <c r="I49" s="249">
        <f t="shared" si="20"/>
        <v>2659.5</v>
      </c>
      <c r="J49" s="122">
        <v>2955</v>
      </c>
      <c r="K49" s="249">
        <f t="shared" si="21"/>
        <v>3250.5000000000005</v>
      </c>
      <c r="L49" s="249">
        <f t="shared" si="22"/>
        <v>3546</v>
      </c>
      <c r="M49" s="249">
        <f t="shared" si="23"/>
        <v>3841.5</v>
      </c>
      <c r="N49" s="257">
        <f t="shared" si="24"/>
        <v>4137</v>
      </c>
      <c r="O49" s="257">
        <f t="shared" si="25"/>
        <v>4432.5</v>
      </c>
      <c r="P49" s="165">
        <v>180</v>
      </c>
      <c r="Q49" s="166">
        <v>180</v>
      </c>
    </row>
    <row r="50" spans="1:17" s="475" customFormat="1" ht="16.5" thickBot="1" x14ac:dyDescent="0.3">
      <c r="A50" s="539"/>
      <c r="B50" s="486" t="s">
        <v>488</v>
      </c>
      <c r="C50" s="249">
        <f t="shared" si="14"/>
        <v>886.5</v>
      </c>
      <c r="D50" s="249">
        <f t="shared" si="15"/>
        <v>1182</v>
      </c>
      <c r="E50" s="249">
        <f t="shared" si="16"/>
        <v>1477.5</v>
      </c>
      <c r="F50" s="249">
        <f t="shared" si="17"/>
        <v>1773</v>
      </c>
      <c r="G50" s="249">
        <f t="shared" si="18"/>
        <v>2068.5</v>
      </c>
      <c r="H50" s="249">
        <f t="shared" si="19"/>
        <v>2364</v>
      </c>
      <c r="I50" s="249">
        <f t="shared" si="20"/>
        <v>2659.5</v>
      </c>
      <c r="J50" s="122">
        <v>2955</v>
      </c>
      <c r="K50" s="249">
        <f t="shared" si="21"/>
        <v>3250.5000000000005</v>
      </c>
      <c r="L50" s="249">
        <f t="shared" si="22"/>
        <v>3546</v>
      </c>
      <c r="M50" s="249">
        <f t="shared" si="23"/>
        <v>3841.5</v>
      </c>
      <c r="N50" s="257">
        <f t="shared" si="24"/>
        <v>4137</v>
      </c>
      <c r="O50" s="257">
        <f t="shared" si="25"/>
        <v>4432.5</v>
      </c>
      <c r="P50" s="165">
        <v>180</v>
      </c>
      <c r="Q50" s="166">
        <v>180</v>
      </c>
    </row>
    <row r="51" spans="1:17" s="475" customFormat="1" ht="16.5" thickBot="1" x14ac:dyDescent="0.3">
      <c r="A51" s="539"/>
      <c r="B51" s="486" t="s">
        <v>489</v>
      </c>
      <c r="C51" s="249">
        <f t="shared" si="14"/>
        <v>886.5</v>
      </c>
      <c r="D51" s="249">
        <f t="shared" si="15"/>
        <v>1182</v>
      </c>
      <c r="E51" s="249">
        <f t="shared" si="16"/>
        <v>1477.5</v>
      </c>
      <c r="F51" s="249">
        <f t="shared" si="17"/>
        <v>1773</v>
      </c>
      <c r="G51" s="249">
        <f t="shared" si="18"/>
        <v>2068.5</v>
      </c>
      <c r="H51" s="249">
        <f t="shared" si="19"/>
        <v>2364</v>
      </c>
      <c r="I51" s="249">
        <f t="shared" si="20"/>
        <v>2659.5</v>
      </c>
      <c r="J51" s="122">
        <v>2955</v>
      </c>
      <c r="K51" s="249">
        <f t="shared" si="21"/>
        <v>3250.5000000000005</v>
      </c>
      <c r="L51" s="249">
        <f t="shared" si="22"/>
        <v>3546</v>
      </c>
      <c r="M51" s="249">
        <f t="shared" si="23"/>
        <v>3841.5</v>
      </c>
      <c r="N51" s="257">
        <f t="shared" si="24"/>
        <v>4137</v>
      </c>
      <c r="O51" s="257">
        <f t="shared" si="25"/>
        <v>4432.5</v>
      </c>
      <c r="P51" s="165">
        <v>180</v>
      </c>
      <c r="Q51" s="166">
        <v>180</v>
      </c>
    </row>
    <row r="52" spans="1:17" s="475" customFormat="1" ht="16.5" thickBot="1" x14ac:dyDescent="0.3">
      <c r="A52" s="539"/>
      <c r="B52" s="486" t="s">
        <v>490</v>
      </c>
      <c r="C52" s="249">
        <f t="shared" si="14"/>
        <v>886.5</v>
      </c>
      <c r="D52" s="249">
        <f t="shared" si="15"/>
        <v>1182</v>
      </c>
      <c r="E52" s="249">
        <f t="shared" si="16"/>
        <v>1477.5</v>
      </c>
      <c r="F52" s="249">
        <f t="shared" si="17"/>
        <v>1773</v>
      </c>
      <c r="G52" s="249">
        <f t="shared" si="18"/>
        <v>2068.5</v>
      </c>
      <c r="H52" s="249">
        <f t="shared" si="19"/>
        <v>2364</v>
      </c>
      <c r="I52" s="249">
        <f t="shared" si="20"/>
        <v>2659.5</v>
      </c>
      <c r="J52" s="122">
        <v>2955</v>
      </c>
      <c r="K52" s="249">
        <f t="shared" si="21"/>
        <v>3250.5000000000005</v>
      </c>
      <c r="L52" s="249">
        <f t="shared" si="22"/>
        <v>3546</v>
      </c>
      <c r="M52" s="249">
        <f t="shared" si="23"/>
        <v>3841.5</v>
      </c>
      <c r="N52" s="257">
        <f t="shared" si="24"/>
        <v>4137</v>
      </c>
      <c r="O52" s="257">
        <f t="shared" si="25"/>
        <v>4432.5</v>
      </c>
      <c r="P52" s="165">
        <v>180</v>
      </c>
      <c r="Q52" s="166">
        <v>180</v>
      </c>
    </row>
    <row r="53" spans="1:17" s="475" customFormat="1" ht="16.5" thickBot="1" x14ac:dyDescent="0.3">
      <c r="A53" s="539"/>
      <c r="B53" s="486" t="s">
        <v>491</v>
      </c>
      <c r="C53" s="249">
        <f t="shared" si="14"/>
        <v>886.5</v>
      </c>
      <c r="D53" s="249">
        <f t="shared" si="15"/>
        <v>1182</v>
      </c>
      <c r="E53" s="249">
        <f t="shared" si="16"/>
        <v>1477.5</v>
      </c>
      <c r="F53" s="249">
        <f t="shared" si="17"/>
        <v>1773</v>
      </c>
      <c r="G53" s="249">
        <f t="shared" si="18"/>
        <v>2068.5</v>
      </c>
      <c r="H53" s="249">
        <f t="shared" si="19"/>
        <v>2364</v>
      </c>
      <c r="I53" s="249">
        <f t="shared" si="20"/>
        <v>2659.5</v>
      </c>
      <c r="J53" s="122">
        <v>2955</v>
      </c>
      <c r="K53" s="249">
        <f t="shared" si="21"/>
        <v>3250.5000000000005</v>
      </c>
      <c r="L53" s="249">
        <f t="shared" si="22"/>
        <v>3546</v>
      </c>
      <c r="M53" s="249">
        <f t="shared" si="23"/>
        <v>3841.5</v>
      </c>
      <c r="N53" s="257">
        <f t="shared" si="24"/>
        <v>4137</v>
      </c>
      <c r="O53" s="257">
        <f t="shared" si="25"/>
        <v>4432.5</v>
      </c>
      <c r="P53" s="165">
        <v>180</v>
      </c>
      <c r="Q53" s="166">
        <v>180</v>
      </c>
    </row>
    <row r="54" spans="1:17" s="475" customFormat="1" ht="16.5" thickBot="1" x14ac:dyDescent="0.3">
      <c r="A54" s="539"/>
      <c r="B54" s="486" t="s">
        <v>492</v>
      </c>
      <c r="C54" s="249">
        <f t="shared" si="14"/>
        <v>886.5</v>
      </c>
      <c r="D54" s="249">
        <f t="shared" si="15"/>
        <v>1182</v>
      </c>
      <c r="E54" s="249">
        <f t="shared" si="16"/>
        <v>1477.5</v>
      </c>
      <c r="F54" s="249">
        <f t="shared" si="17"/>
        <v>1773</v>
      </c>
      <c r="G54" s="249">
        <f t="shared" si="18"/>
        <v>2068.5</v>
      </c>
      <c r="H54" s="249">
        <f t="shared" si="19"/>
        <v>2364</v>
      </c>
      <c r="I54" s="249">
        <f t="shared" si="20"/>
        <v>2659.5</v>
      </c>
      <c r="J54" s="122">
        <v>2955</v>
      </c>
      <c r="K54" s="249">
        <f t="shared" si="21"/>
        <v>3250.5000000000005</v>
      </c>
      <c r="L54" s="249">
        <f t="shared" si="22"/>
        <v>3546</v>
      </c>
      <c r="M54" s="249">
        <f t="shared" si="23"/>
        <v>3841.5</v>
      </c>
      <c r="N54" s="257">
        <f t="shared" si="24"/>
        <v>4137</v>
      </c>
      <c r="O54" s="257">
        <f t="shared" si="25"/>
        <v>4432.5</v>
      </c>
      <c r="P54" s="165">
        <v>180</v>
      </c>
      <c r="Q54" s="166">
        <v>180</v>
      </c>
    </row>
    <row r="55" spans="1:17" s="475" customFormat="1" ht="16.5" thickBot="1" x14ac:dyDescent="0.3">
      <c r="A55" s="539"/>
      <c r="B55" s="486" t="s">
        <v>493</v>
      </c>
      <c r="C55" s="249">
        <f t="shared" si="14"/>
        <v>886.5</v>
      </c>
      <c r="D55" s="249">
        <f t="shared" si="15"/>
        <v>1182</v>
      </c>
      <c r="E55" s="249">
        <f t="shared" si="16"/>
        <v>1477.5</v>
      </c>
      <c r="F55" s="249">
        <f t="shared" si="17"/>
        <v>1773</v>
      </c>
      <c r="G55" s="249">
        <f t="shared" si="18"/>
        <v>2068.5</v>
      </c>
      <c r="H55" s="249">
        <f t="shared" si="19"/>
        <v>2364</v>
      </c>
      <c r="I55" s="249">
        <f t="shared" si="20"/>
        <v>2659.5</v>
      </c>
      <c r="J55" s="122">
        <v>2955</v>
      </c>
      <c r="K55" s="249">
        <f t="shared" si="21"/>
        <v>3250.5000000000005</v>
      </c>
      <c r="L55" s="249">
        <f t="shared" si="22"/>
        <v>3546</v>
      </c>
      <c r="M55" s="249">
        <f t="shared" si="23"/>
        <v>3841.5</v>
      </c>
      <c r="N55" s="257">
        <f t="shared" si="24"/>
        <v>4137</v>
      </c>
      <c r="O55" s="257">
        <f t="shared" si="25"/>
        <v>4432.5</v>
      </c>
      <c r="P55" s="165">
        <v>180</v>
      </c>
      <c r="Q55" s="166">
        <v>180</v>
      </c>
    </row>
    <row r="56" spans="1:17" s="475" customFormat="1" ht="16.5" thickBot="1" x14ac:dyDescent="0.3">
      <c r="A56" s="539"/>
      <c r="B56" s="486" t="s">
        <v>494</v>
      </c>
      <c r="C56" s="249">
        <f t="shared" si="14"/>
        <v>886.5</v>
      </c>
      <c r="D56" s="249">
        <f t="shared" si="15"/>
        <v>1182</v>
      </c>
      <c r="E56" s="249">
        <f t="shared" si="16"/>
        <v>1477.5</v>
      </c>
      <c r="F56" s="249">
        <f t="shared" si="17"/>
        <v>1773</v>
      </c>
      <c r="G56" s="249">
        <f t="shared" si="18"/>
        <v>2068.5</v>
      </c>
      <c r="H56" s="249">
        <f t="shared" si="19"/>
        <v>2364</v>
      </c>
      <c r="I56" s="249">
        <f t="shared" si="20"/>
        <v>2659.5</v>
      </c>
      <c r="J56" s="122">
        <v>2955</v>
      </c>
      <c r="K56" s="249">
        <f t="shared" si="21"/>
        <v>3250.5000000000005</v>
      </c>
      <c r="L56" s="249">
        <f t="shared" si="22"/>
        <v>3546</v>
      </c>
      <c r="M56" s="249">
        <f t="shared" si="23"/>
        <v>3841.5</v>
      </c>
      <c r="N56" s="257">
        <f t="shared" si="24"/>
        <v>4137</v>
      </c>
      <c r="O56" s="257">
        <f t="shared" si="25"/>
        <v>4432.5</v>
      </c>
      <c r="P56" s="165">
        <v>180</v>
      </c>
      <c r="Q56" s="166">
        <v>180</v>
      </c>
    </row>
    <row r="57" spans="1:17" s="475" customFormat="1" ht="16.5" thickBot="1" x14ac:dyDescent="0.3">
      <c r="A57" s="539"/>
      <c r="B57" s="486" t="s">
        <v>495</v>
      </c>
      <c r="C57" s="249">
        <f t="shared" si="14"/>
        <v>886.5</v>
      </c>
      <c r="D57" s="249">
        <f t="shared" si="15"/>
        <v>1182</v>
      </c>
      <c r="E57" s="249">
        <f t="shared" si="16"/>
        <v>1477.5</v>
      </c>
      <c r="F57" s="249">
        <f t="shared" si="17"/>
        <v>1773</v>
      </c>
      <c r="G57" s="249">
        <f t="shared" si="18"/>
        <v>2068.5</v>
      </c>
      <c r="H57" s="249">
        <f t="shared" si="19"/>
        <v>2364</v>
      </c>
      <c r="I57" s="249">
        <f t="shared" si="20"/>
        <v>2659.5</v>
      </c>
      <c r="J57" s="122">
        <v>2955</v>
      </c>
      <c r="K57" s="249">
        <f t="shared" si="21"/>
        <v>3250.5000000000005</v>
      </c>
      <c r="L57" s="249">
        <f t="shared" si="22"/>
        <v>3546</v>
      </c>
      <c r="M57" s="249">
        <f t="shared" si="23"/>
        <v>3841.5</v>
      </c>
      <c r="N57" s="257">
        <f t="shared" si="24"/>
        <v>4137</v>
      </c>
      <c r="O57" s="257">
        <f t="shared" si="25"/>
        <v>4432.5</v>
      </c>
      <c r="P57" s="165">
        <v>180</v>
      </c>
      <c r="Q57" s="166">
        <v>180</v>
      </c>
    </row>
    <row r="58" spans="1:17" s="475" customFormat="1" ht="16.5" thickBot="1" x14ac:dyDescent="0.3">
      <c r="A58" s="539"/>
      <c r="B58" s="486" t="s">
        <v>496</v>
      </c>
      <c r="C58" s="249">
        <f t="shared" si="14"/>
        <v>886.5</v>
      </c>
      <c r="D58" s="249">
        <f t="shared" si="15"/>
        <v>1182</v>
      </c>
      <c r="E58" s="249">
        <f t="shared" si="16"/>
        <v>1477.5</v>
      </c>
      <c r="F58" s="249">
        <f t="shared" si="17"/>
        <v>1773</v>
      </c>
      <c r="G58" s="249">
        <f t="shared" si="18"/>
        <v>2068.5</v>
      </c>
      <c r="H58" s="249">
        <f t="shared" si="19"/>
        <v>2364</v>
      </c>
      <c r="I58" s="249">
        <f t="shared" si="20"/>
        <v>2659.5</v>
      </c>
      <c r="J58" s="122">
        <v>2955</v>
      </c>
      <c r="K58" s="249">
        <f t="shared" si="21"/>
        <v>3250.5000000000005</v>
      </c>
      <c r="L58" s="249">
        <f t="shared" si="22"/>
        <v>3546</v>
      </c>
      <c r="M58" s="249">
        <f t="shared" si="23"/>
        <v>3841.5</v>
      </c>
      <c r="N58" s="257">
        <f t="shared" si="24"/>
        <v>4137</v>
      </c>
      <c r="O58" s="257">
        <f t="shared" si="25"/>
        <v>4432.5</v>
      </c>
      <c r="P58" s="165">
        <v>180</v>
      </c>
      <c r="Q58" s="166">
        <v>180</v>
      </c>
    </row>
    <row r="59" spans="1:17" s="475" customFormat="1" ht="16.5" thickBot="1" x14ac:dyDescent="0.3">
      <c r="A59" s="539"/>
      <c r="B59" s="486" t="s">
        <v>497</v>
      </c>
      <c r="C59" s="249">
        <f t="shared" si="14"/>
        <v>886.5</v>
      </c>
      <c r="D59" s="249">
        <f t="shared" si="15"/>
        <v>1182</v>
      </c>
      <c r="E59" s="249">
        <f t="shared" si="16"/>
        <v>1477.5</v>
      </c>
      <c r="F59" s="249">
        <f t="shared" si="17"/>
        <v>1773</v>
      </c>
      <c r="G59" s="249">
        <f t="shared" si="18"/>
        <v>2068.5</v>
      </c>
      <c r="H59" s="249">
        <f t="shared" si="19"/>
        <v>2364</v>
      </c>
      <c r="I59" s="249">
        <f t="shared" si="20"/>
        <v>2659.5</v>
      </c>
      <c r="J59" s="122">
        <v>2955</v>
      </c>
      <c r="K59" s="249">
        <f t="shared" si="21"/>
        <v>3250.5000000000005</v>
      </c>
      <c r="L59" s="249">
        <f t="shared" si="22"/>
        <v>3546</v>
      </c>
      <c r="M59" s="249">
        <f t="shared" si="23"/>
        <v>3841.5</v>
      </c>
      <c r="N59" s="257">
        <f t="shared" si="24"/>
        <v>4137</v>
      </c>
      <c r="O59" s="257">
        <f t="shared" si="25"/>
        <v>4432.5</v>
      </c>
      <c r="P59" s="165">
        <v>180</v>
      </c>
      <c r="Q59" s="166">
        <v>180</v>
      </c>
    </row>
    <row r="60" spans="1:17" s="475" customFormat="1" ht="16.5" thickBot="1" x14ac:dyDescent="0.3">
      <c r="A60" s="539"/>
      <c r="B60" s="486" t="s">
        <v>498</v>
      </c>
      <c r="C60" s="249">
        <f t="shared" si="14"/>
        <v>886.5</v>
      </c>
      <c r="D60" s="249">
        <f t="shared" si="15"/>
        <v>1182</v>
      </c>
      <c r="E60" s="249">
        <f t="shared" si="16"/>
        <v>1477.5</v>
      </c>
      <c r="F60" s="249">
        <f t="shared" si="17"/>
        <v>1773</v>
      </c>
      <c r="G60" s="249">
        <f t="shared" si="18"/>
        <v>2068.5</v>
      </c>
      <c r="H60" s="249">
        <f t="shared" si="19"/>
        <v>2364</v>
      </c>
      <c r="I60" s="249">
        <f t="shared" si="20"/>
        <v>2659.5</v>
      </c>
      <c r="J60" s="122">
        <v>2955</v>
      </c>
      <c r="K60" s="249">
        <f t="shared" si="21"/>
        <v>3250.5000000000005</v>
      </c>
      <c r="L60" s="249">
        <f t="shared" si="22"/>
        <v>3546</v>
      </c>
      <c r="M60" s="249">
        <f t="shared" si="23"/>
        <v>3841.5</v>
      </c>
      <c r="N60" s="257">
        <f t="shared" si="24"/>
        <v>4137</v>
      </c>
      <c r="O60" s="257">
        <f t="shared" si="25"/>
        <v>4432.5</v>
      </c>
      <c r="P60" s="165">
        <v>180</v>
      </c>
      <c r="Q60" s="166">
        <v>180</v>
      </c>
    </row>
    <row r="61" spans="1:17" s="475" customFormat="1" ht="16.5" thickBot="1" x14ac:dyDescent="0.3">
      <c r="A61" s="539"/>
      <c r="B61" s="486" t="s">
        <v>499</v>
      </c>
      <c r="C61" s="249">
        <f t="shared" si="14"/>
        <v>886.5</v>
      </c>
      <c r="D61" s="249">
        <f t="shared" si="15"/>
        <v>1182</v>
      </c>
      <c r="E61" s="249">
        <f t="shared" si="16"/>
        <v>1477.5</v>
      </c>
      <c r="F61" s="249">
        <f t="shared" si="17"/>
        <v>1773</v>
      </c>
      <c r="G61" s="249">
        <f t="shared" si="18"/>
        <v>2068.5</v>
      </c>
      <c r="H61" s="249">
        <f t="shared" si="19"/>
        <v>2364</v>
      </c>
      <c r="I61" s="249">
        <f t="shared" si="20"/>
        <v>2659.5</v>
      </c>
      <c r="J61" s="122">
        <v>2955</v>
      </c>
      <c r="K61" s="249">
        <f t="shared" si="21"/>
        <v>3250.5000000000005</v>
      </c>
      <c r="L61" s="249">
        <f t="shared" si="22"/>
        <v>3546</v>
      </c>
      <c r="M61" s="249">
        <f t="shared" si="23"/>
        <v>3841.5</v>
      </c>
      <c r="N61" s="257">
        <f t="shared" si="24"/>
        <v>4137</v>
      </c>
      <c r="O61" s="257">
        <f t="shared" si="25"/>
        <v>4432.5</v>
      </c>
      <c r="P61" s="165">
        <v>180</v>
      </c>
      <c r="Q61" s="166">
        <v>180</v>
      </c>
    </row>
    <row r="62" spans="1:17" s="475" customFormat="1" ht="16.5" thickBot="1" x14ac:dyDescent="0.3">
      <c r="A62" s="539"/>
      <c r="B62" s="486" t="s">
        <v>500</v>
      </c>
      <c r="C62" s="249">
        <f t="shared" si="14"/>
        <v>886.5</v>
      </c>
      <c r="D62" s="249">
        <f t="shared" si="15"/>
        <v>1182</v>
      </c>
      <c r="E62" s="249">
        <f t="shared" si="16"/>
        <v>1477.5</v>
      </c>
      <c r="F62" s="249">
        <f t="shared" si="17"/>
        <v>1773</v>
      </c>
      <c r="G62" s="249">
        <f t="shared" si="18"/>
        <v>2068.5</v>
      </c>
      <c r="H62" s="249">
        <f t="shared" si="19"/>
        <v>2364</v>
      </c>
      <c r="I62" s="249">
        <f t="shared" si="20"/>
        <v>2659.5</v>
      </c>
      <c r="J62" s="122">
        <v>2955</v>
      </c>
      <c r="K62" s="249">
        <f t="shared" si="21"/>
        <v>3250.5000000000005</v>
      </c>
      <c r="L62" s="249">
        <f t="shared" si="22"/>
        <v>3546</v>
      </c>
      <c r="M62" s="249">
        <f t="shared" si="23"/>
        <v>3841.5</v>
      </c>
      <c r="N62" s="257">
        <f t="shared" si="24"/>
        <v>4137</v>
      </c>
      <c r="O62" s="257">
        <f t="shared" si="25"/>
        <v>4432.5</v>
      </c>
      <c r="P62" s="165">
        <v>180</v>
      </c>
      <c r="Q62" s="166">
        <v>180</v>
      </c>
    </row>
    <row r="63" spans="1:17" s="475" customFormat="1" ht="16.5" thickBot="1" x14ac:dyDescent="0.3">
      <c r="A63" s="539"/>
      <c r="B63" s="486" t="s">
        <v>501</v>
      </c>
      <c r="C63" s="249">
        <f t="shared" si="14"/>
        <v>886.5</v>
      </c>
      <c r="D63" s="249">
        <f t="shared" si="15"/>
        <v>1182</v>
      </c>
      <c r="E63" s="249">
        <f t="shared" si="16"/>
        <v>1477.5</v>
      </c>
      <c r="F63" s="249">
        <f t="shared" si="17"/>
        <v>1773</v>
      </c>
      <c r="G63" s="249">
        <f t="shared" si="18"/>
        <v>2068.5</v>
      </c>
      <c r="H63" s="249">
        <f t="shared" si="19"/>
        <v>2364</v>
      </c>
      <c r="I63" s="249">
        <f t="shared" si="20"/>
        <v>2659.5</v>
      </c>
      <c r="J63" s="122">
        <v>2955</v>
      </c>
      <c r="K63" s="249">
        <f t="shared" si="21"/>
        <v>3250.5000000000005</v>
      </c>
      <c r="L63" s="249">
        <f t="shared" si="22"/>
        <v>3546</v>
      </c>
      <c r="M63" s="249">
        <f t="shared" si="23"/>
        <v>3841.5</v>
      </c>
      <c r="N63" s="257">
        <f t="shared" si="24"/>
        <v>4137</v>
      </c>
      <c r="O63" s="257">
        <f t="shared" si="25"/>
        <v>4432.5</v>
      </c>
      <c r="P63" s="165">
        <v>180</v>
      </c>
      <c r="Q63" s="166">
        <v>180</v>
      </c>
    </row>
    <row r="64" spans="1:17" s="475" customFormat="1" ht="16.5" thickBot="1" x14ac:dyDescent="0.3">
      <c r="A64" s="539"/>
      <c r="B64" s="486" t="s">
        <v>502</v>
      </c>
      <c r="C64" s="249">
        <f t="shared" si="14"/>
        <v>886.5</v>
      </c>
      <c r="D64" s="249">
        <f t="shared" si="15"/>
        <v>1182</v>
      </c>
      <c r="E64" s="249">
        <f t="shared" si="16"/>
        <v>1477.5</v>
      </c>
      <c r="F64" s="249">
        <f t="shared" si="17"/>
        <v>1773</v>
      </c>
      <c r="G64" s="249">
        <f t="shared" si="18"/>
        <v>2068.5</v>
      </c>
      <c r="H64" s="249">
        <f t="shared" si="19"/>
        <v>2364</v>
      </c>
      <c r="I64" s="249">
        <f t="shared" si="20"/>
        <v>2659.5</v>
      </c>
      <c r="J64" s="122">
        <v>2955</v>
      </c>
      <c r="K64" s="249">
        <f t="shared" si="21"/>
        <v>3250.5000000000005</v>
      </c>
      <c r="L64" s="249">
        <f t="shared" si="22"/>
        <v>3546</v>
      </c>
      <c r="M64" s="249">
        <f t="shared" si="23"/>
        <v>3841.5</v>
      </c>
      <c r="N64" s="257">
        <f t="shared" si="24"/>
        <v>4137</v>
      </c>
      <c r="O64" s="257">
        <f t="shared" si="25"/>
        <v>4432.5</v>
      </c>
      <c r="P64" s="165">
        <v>180</v>
      </c>
      <c r="Q64" s="166">
        <v>180</v>
      </c>
    </row>
    <row r="65" spans="1:17" s="475" customFormat="1" ht="16.5" thickBot="1" x14ac:dyDescent="0.3">
      <c r="A65" s="539"/>
      <c r="B65" s="486" t="s">
        <v>503</v>
      </c>
      <c r="C65" s="249">
        <f t="shared" si="14"/>
        <v>886.5</v>
      </c>
      <c r="D65" s="249">
        <f t="shared" si="15"/>
        <v>1182</v>
      </c>
      <c r="E65" s="249">
        <f t="shared" si="16"/>
        <v>1477.5</v>
      </c>
      <c r="F65" s="249">
        <f t="shared" si="17"/>
        <v>1773</v>
      </c>
      <c r="G65" s="249">
        <f t="shared" si="18"/>
        <v>2068.5</v>
      </c>
      <c r="H65" s="249">
        <f t="shared" si="19"/>
        <v>2364</v>
      </c>
      <c r="I65" s="249">
        <f t="shared" si="20"/>
        <v>2659.5</v>
      </c>
      <c r="J65" s="122">
        <v>2955</v>
      </c>
      <c r="K65" s="249">
        <f t="shared" si="21"/>
        <v>3250.5000000000005</v>
      </c>
      <c r="L65" s="249">
        <f t="shared" si="22"/>
        <v>3546</v>
      </c>
      <c r="M65" s="249">
        <f t="shared" si="23"/>
        <v>3841.5</v>
      </c>
      <c r="N65" s="257">
        <f t="shared" si="24"/>
        <v>4137</v>
      </c>
      <c r="O65" s="257">
        <f t="shared" si="25"/>
        <v>4432.5</v>
      </c>
      <c r="P65" s="165">
        <v>180</v>
      </c>
      <c r="Q65" s="166">
        <v>180</v>
      </c>
    </row>
    <row r="66" spans="1:17" ht="16.5" thickBot="1" x14ac:dyDescent="0.3">
      <c r="A66" s="258"/>
      <c r="B66" s="24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259"/>
      <c r="Q66" s="260"/>
    </row>
    <row r="67" spans="1:17" x14ac:dyDescent="0.25">
      <c r="A67" s="261"/>
      <c r="B67" s="570" t="s">
        <v>0</v>
      </c>
      <c r="C67" s="590" t="s">
        <v>1</v>
      </c>
      <c r="D67" s="591"/>
      <c r="E67" s="591"/>
      <c r="F67" s="591"/>
      <c r="G67" s="591"/>
      <c r="H67" s="591"/>
      <c r="I67" s="591"/>
      <c r="J67" s="591"/>
      <c r="K67" s="591"/>
      <c r="L67" s="591"/>
      <c r="M67" s="591"/>
      <c r="N67" s="591"/>
      <c r="O67" s="591"/>
      <c r="P67" s="515" t="s">
        <v>301</v>
      </c>
      <c r="Q67" s="516"/>
    </row>
    <row r="68" spans="1:17" ht="26.25" thickBot="1" x14ac:dyDescent="0.3">
      <c r="A68" s="262"/>
      <c r="B68" s="571"/>
      <c r="C68" s="249">
        <v>0.3</v>
      </c>
      <c r="D68" s="249">
        <v>0.4</v>
      </c>
      <c r="E68" s="249">
        <v>0.5</v>
      </c>
      <c r="F68" s="249">
        <v>0.6</v>
      </c>
      <c r="G68" s="249">
        <v>0.7</v>
      </c>
      <c r="H68" s="249">
        <v>0.8</v>
      </c>
      <c r="I68" s="249">
        <v>0.9</v>
      </c>
      <c r="J68" s="249">
        <v>1</v>
      </c>
      <c r="K68" s="249">
        <v>1.1000000000000001</v>
      </c>
      <c r="L68" s="249">
        <v>1.2</v>
      </c>
      <c r="M68" s="250">
        <v>1.3</v>
      </c>
      <c r="N68" s="251">
        <v>1.4</v>
      </c>
      <c r="O68" s="251">
        <v>1.5</v>
      </c>
      <c r="P68" s="363" t="s">
        <v>302</v>
      </c>
      <c r="Q68" s="364" t="s">
        <v>303</v>
      </c>
    </row>
    <row r="69" spans="1:17" ht="16.5" thickBot="1" x14ac:dyDescent="0.3">
      <c r="A69" s="555">
        <v>4</v>
      </c>
      <c r="B69" s="155" t="s">
        <v>146</v>
      </c>
      <c r="C69" s="255">
        <f t="shared" ref="C69:C74" si="26">J69*0.3</f>
        <v>906</v>
      </c>
      <c r="D69" s="255">
        <f t="shared" ref="D69:D74" si="27">J69*0.4</f>
        <v>1208</v>
      </c>
      <c r="E69" s="255">
        <f t="shared" ref="E69:E74" si="28">J69*0.5</f>
        <v>1510</v>
      </c>
      <c r="F69" s="255">
        <f t="shared" ref="F69:F74" si="29">J69*0.6</f>
        <v>1812</v>
      </c>
      <c r="G69" s="255">
        <f t="shared" ref="G69:G74" si="30">J69*0.7</f>
        <v>2114</v>
      </c>
      <c r="H69" s="255">
        <f t="shared" ref="H69:H74" si="31">J69*0.8</f>
        <v>2416</v>
      </c>
      <c r="I69" s="255">
        <f t="shared" ref="I69:I74" si="32">J69*0.9</f>
        <v>2718</v>
      </c>
      <c r="J69" s="255">
        <v>3020</v>
      </c>
      <c r="K69" s="255">
        <f t="shared" ref="K69:K74" si="33">J69*1.1</f>
        <v>3322.0000000000005</v>
      </c>
      <c r="L69" s="255">
        <f t="shared" ref="L69:L74" si="34">J69*1.2</f>
        <v>3624</v>
      </c>
      <c r="M69" s="255">
        <f t="shared" ref="M69:M74" si="35">J69*1.3</f>
        <v>3926</v>
      </c>
      <c r="N69" s="256">
        <f t="shared" ref="N69:N74" si="36">J69*1.4</f>
        <v>4228</v>
      </c>
      <c r="O69" s="256">
        <f t="shared" ref="O69:O74" si="37">J69*1.5</f>
        <v>4530</v>
      </c>
      <c r="P69" s="142">
        <v>180</v>
      </c>
      <c r="Q69" s="143">
        <v>180</v>
      </c>
    </row>
    <row r="70" spans="1:17" ht="16.5" thickBot="1" x14ac:dyDescent="0.3">
      <c r="A70" s="556"/>
      <c r="B70" s="156" t="s">
        <v>318</v>
      </c>
      <c r="C70" s="90">
        <f t="shared" si="26"/>
        <v>906</v>
      </c>
      <c r="D70" s="90">
        <f t="shared" si="27"/>
        <v>1208</v>
      </c>
      <c r="E70" s="90">
        <f t="shared" si="28"/>
        <v>1510</v>
      </c>
      <c r="F70" s="90">
        <f t="shared" si="29"/>
        <v>1812</v>
      </c>
      <c r="G70" s="90">
        <f t="shared" si="30"/>
        <v>2114</v>
      </c>
      <c r="H70" s="90">
        <f t="shared" si="31"/>
        <v>2416</v>
      </c>
      <c r="I70" s="90">
        <f t="shared" si="32"/>
        <v>2718</v>
      </c>
      <c r="J70" s="255">
        <v>3020</v>
      </c>
      <c r="K70" s="90">
        <f t="shared" si="33"/>
        <v>3322.0000000000005</v>
      </c>
      <c r="L70" s="90">
        <f t="shared" si="34"/>
        <v>3624</v>
      </c>
      <c r="M70" s="90">
        <f t="shared" si="35"/>
        <v>3926</v>
      </c>
      <c r="N70" s="88">
        <f t="shared" si="36"/>
        <v>4228</v>
      </c>
      <c r="O70" s="88">
        <f t="shared" si="37"/>
        <v>4530</v>
      </c>
      <c r="P70" s="147">
        <v>180</v>
      </c>
      <c r="Q70" s="151">
        <v>220</v>
      </c>
    </row>
    <row r="71" spans="1:17" ht="16.5" thickBot="1" x14ac:dyDescent="0.3">
      <c r="A71" s="557"/>
      <c r="B71" s="156" t="s">
        <v>319</v>
      </c>
      <c r="C71" s="90">
        <f t="shared" si="26"/>
        <v>906</v>
      </c>
      <c r="D71" s="90">
        <f t="shared" si="27"/>
        <v>1208</v>
      </c>
      <c r="E71" s="90">
        <f t="shared" si="28"/>
        <v>1510</v>
      </c>
      <c r="F71" s="90">
        <f t="shared" si="29"/>
        <v>1812</v>
      </c>
      <c r="G71" s="90">
        <f t="shared" si="30"/>
        <v>2114</v>
      </c>
      <c r="H71" s="90">
        <f t="shared" si="31"/>
        <v>2416</v>
      </c>
      <c r="I71" s="90">
        <f t="shared" si="32"/>
        <v>2718</v>
      </c>
      <c r="J71" s="255">
        <v>3020</v>
      </c>
      <c r="K71" s="90">
        <f t="shared" si="33"/>
        <v>3322.0000000000005</v>
      </c>
      <c r="L71" s="90">
        <f t="shared" si="34"/>
        <v>3624</v>
      </c>
      <c r="M71" s="90">
        <f t="shared" si="35"/>
        <v>3926</v>
      </c>
      <c r="N71" s="88">
        <f t="shared" si="36"/>
        <v>4228</v>
      </c>
      <c r="O71" s="88">
        <f t="shared" si="37"/>
        <v>4530</v>
      </c>
      <c r="P71" s="147">
        <v>180</v>
      </c>
      <c r="Q71" s="148">
        <v>180</v>
      </c>
    </row>
    <row r="72" spans="1:17" ht="16.5" thickBot="1" x14ac:dyDescent="0.3">
      <c r="A72" s="557"/>
      <c r="B72" s="156" t="s">
        <v>320</v>
      </c>
      <c r="C72" s="90">
        <f t="shared" si="26"/>
        <v>906</v>
      </c>
      <c r="D72" s="90">
        <f t="shared" si="27"/>
        <v>1208</v>
      </c>
      <c r="E72" s="90">
        <f t="shared" si="28"/>
        <v>1510</v>
      </c>
      <c r="F72" s="90">
        <f t="shared" si="29"/>
        <v>1812</v>
      </c>
      <c r="G72" s="90">
        <f t="shared" si="30"/>
        <v>2114</v>
      </c>
      <c r="H72" s="90">
        <f t="shared" si="31"/>
        <v>2416</v>
      </c>
      <c r="I72" s="90">
        <f t="shared" si="32"/>
        <v>2718</v>
      </c>
      <c r="J72" s="255">
        <v>3020</v>
      </c>
      <c r="K72" s="90">
        <f t="shared" si="33"/>
        <v>3322.0000000000005</v>
      </c>
      <c r="L72" s="90">
        <f t="shared" si="34"/>
        <v>3624</v>
      </c>
      <c r="M72" s="90">
        <f t="shared" si="35"/>
        <v>3926</v>
      </c>
      <c r="N72" s="88">
        <f t="shared" si="36"/>
        <v>4228</v>
      </c>
      <c r="O72" s="88">
        <f t="shared" si="37"/>
        <v>4530</v>
      </c>
      <c r="P72" s="147">
        <v>180</v>
      </c>
      <c r="Q72" s="151">
        <v>220</v>
      </c>
    </row>
    <row r="73" spans="1:17" ht="16.5" thickBot="1" x14ac:dyDescent="0.3">
      <c r="A73" s="557"/>
      <c r="B73" s="156" t="s">
        <v>147</v>
      </c>
      <c r="C73" s="90">
        <f t="shared" si="26"/>
        <v>906</v>
      </c>
      <c r="D73" s="90">
        <f t="shared" si="27"/>
        <v>1208</v>
      </c>
      <c r="E73" s="90">
        <f t="shared" si="28"/>
        <v>1510</v>
      </c>
      <c r="F73" s="90">
        <f t="shared" si="29"/>
        <v>1812</v>
      </c>
      <c r="G73" s="90">
        <f t="shared" si="30"/>
        <v>2114</v>
      </c>
      <c r="H73" s="90">
        <f t="shared" si="31"/>
        <v>2416</v>
      </c>
      <c r="I73" s="90">
        <f t="shared" si="32"/>
        <v>2718</v>
      </c>
      <c r="J73" s="255">
        <v>3020</v>
      </c>
      <c r="K73" s="90">
        <f t="shared" si="33"/>
        <v>3322.0000000000005</v>
      </c>
      <c r="L73" s="90">
        <f t="shared" si="34"/>
        <v>3624</v>
      </c>
      <c r="M73" s="90">
        <f t="shared" si="35"/>
        <v>3926</v>
      </c>
      <c r="N73" s="88">
        <f t="shared" si="36"/>
        <v>4228</v>
      </c>
      <c r="O73" s="88">
        <f t="shared" si="37"/>
        <v>4530</v>
      </c>
      <c r="P73" s="147">
        <v>180</v>
      </c>
      <c r="Q73" s="148">
        <v>180</v>
      </c>
    </row>
    <row r="74" spans="1:17" ht="16.5" thickBot="1" x14ac:dyDescent="0.3">
      <c r="A74" s="557"/>
      <c r="B74" s="156" t="s">
        <v>321</v>
      </c>
      <c r="C74" s="90">
        <f t="shared" si="26"/>
        <v>906</v>
      </c>
      <c r="D74" s="90">
        <f t="shared" si="27"/>
        <v>1208</v>
      </c>
      <c r="E74" s="90">
        <f t="shared" si="28"/>
        <v>1510</v>
      </c>
      <c r="F74" s="90">
        <f t="shared" si="29"/>
        <v>1812</v>
      </c>
      <c r="G74" s="90">
        <f t="shared" si="30"/>
        <v>2114</v>
      </c>
      <c r="H74" s="90">
        <f t="shared" si="31"/>
        <v>2416</v>
      </c>
      <c r="I74" s="90">
        <f t="shared" si="32"/>
        <v>2718</v>
      </c>
      <c r="J74" s="255">
        <v>3020</v>
      </c>
      <c r="K74" s="90">
        <f t="shared" si="33"/>
        <v>3322.0000000000005</v>
      </c>
      <c r="L74" s="90">
        <f t="shared" si="34"/>
        <v>3624</v>
      </c>
      <c r="M74" s="90">
        <f t="shared" si="35"/>
        <v>3926</v>
      </c>
      <c r="N74" s="88">
        <f t="shared" si="36"/>
        <v>4228</v>
      </c>
      <c r="O74" s="88">
        <f t="shared" si="37"/>
        <v>4530</v>
      </c>
      <c r="P74" s="147">
        <v>180</v>
      </c>
      <c r="Q74" s="151">
        <v>215</v>
      </c>
    </row>
    <row r="75" spans="1:17" ht="16.5" thickBot="1" x14ac:dyDescent="0.3">
      <c r="A75" s="557"/>
      <c r="B75" s="156" t="s">
        <v>148</v>
      </c>
      <c r="C75" s="90">
        <f t="shared" si="12"/>
        <v>906</v>
      </c>
      <c r="D75" s="90">
        <f t="shared" si="1"/>
        <v>1208</v>
      </c>
      <c r="E75" s="90">
        <f t="shared" si="2"/>
        <v>1510</v>
      </c>
      <c r="F75" s="90">
        <f t="shared" si="3"/>
        <v>1812</v>
      </c>
      <c r="G75" s="90">
        <f t="shared" si="4"/>
        <v>2114</v>
      </c>
      <c r="H75" s="90">
        <f t="shared" si="5"/>
        <v>2416</v>
      </c>
      <c r="I75" s="90">
        <f t="shared" si="6"/>
        <v>2718</v>
      </c>
      <c r="J75" s="255">
        <v>3020</v>
      </c>
      <c r="K75" s="90">
        <f t="shared" si="7"/>
        <v>3322.0000000000005</v>
      </c>
      <c r="L75" s="90">
        <f t="shared" si="8"/>
        <v>3624</v>
      </c>
      <c r="M75" s="90">
        <f t="shared" si="9"/>
        <v>3926</v>
      </c>
      <c r="N75" s="88">
        <f t="shared" si="10"/>
        <v>4228</v>
      </c>
      <c r="O75" s="88">
        <f t="shared" si="11"/>
        <v>4530</v>
      </c>
      <c r="P75" s="147">
        <v>180</v>
      </c>
      <c r="Q75" s="148">
        <v>180</v>
      </c>
    </row>
    <row r="76" spans="1:17" ht="16.5" thickBot="1" x14ac:dyDescent="0.3">
      <c r="A76" s="557"/>
      <c r="B76" s="156" t="s">
        <v>322</v>
      </c>
      <c r="C76" s="90">
        <f t="shared" si="12"/>
        <v>906</v>
      </c>
      <c r="D76" s="90">
        <f t="shared" si="1"/>
        <v>1208</v>
      </c>
      <c r="E76" s="90">
        <f t="shared" si="2"/>
        <v>1510</v>
      </c>
      <c r="F76" s="90">
        <f t="shared" si="3"/>
        <v>1812</v>
      </c>
      <c r="G76" s="90">
        <f t="shared" si="4"/>
        <v>2114</v>
      </c>
      <c r="H76" s="90">
        <f t="shared" si="5"/>
        <v>2416</v>
      </c>
      <c r="I76" s="90">
        <f t="shared" si="6"/>
        <v>2718</v>
      </c>
      <c r="J76" s="255">
        <v>3020</v>
      </c>
      <c r="K76" s="90">
        <f t="shared" si="7"/>
        <v>3322.0000000000005</v>
      </c>
      <c r="L76" s="90">
        <f t="shared" si="8"/>
        <v>3624</v>
      </c>
      <c r="M76" s="90">
        <f t="shared" si="9"/>
        <v>3926</v>
      </c>
      <c r="N76" s="88">
        <f t="shared" si="10"/>
        <v>4228</v>
      </c>
      <c r="O76" s="88">
        <f t="shared" si="11"/>
        <v>4530</v>
      </c>
      <c r="P76" s="149">
        <v>180</v>
      </c>
      <c r="Q76" s="150">
        <v>220</v>
      </c>
    </row>
    <row r="77" spans="1:17" ht="16.5" thickBot="1" x14ac:dyDescent="0.3">
      <c r="A77" s="557"/>
      <c r="B77" s="157" t="s">
        <v>149</v>
      </c>
      <c r="C77" s="90">
        <f t="shared" si="12"/>
        <v>906</v>
      </c>
      <c r="D77" s="90">
        <f t="shared" si="1"/>
        <v>1208</v>
      </c>
      <c r="E77" s="90">
        <f t="shared" si="2"/>
        <v>1510</v>
      </c>
      <c r="F77" s="90">
        <f t="shared" si="3"/>
        <v>1812</v>
      </c>
      <c r="G77" s="90">
        <f t="shared" si="4"/>
        <v>2114</v>
      </c>
      <c r="H77" s="90">
        <f t="shared" si="5"/>
        <v>2416</v>
      </c>
      <c r="I77" s="90">
        <f t="shared" si="6"/>
        <v>2718</v>
      </c>
      <c r="J77" s="255">
        <v>3020</v>
      </c>
      <c r="K77" s="90">
        <f t="shared" si="7"/>
        <v>3322.0000000000005</v>
      </c>
      <c r="L77" s="90">
        <f t="shared" si="8"/>
        <v>3624</v>
      </c>
      <c r="M77" s="90">
        <f t="shared" si="9"/>
        <v>3926</v>
      </c>
      <c r="N77" s="88">
        <f t="shared" si="10"/>
        <v>4228</v>
      </c>
      <c r="O77" s="88">
        <f t="shared" si="11"/>
        <v>4530</v>
      </c>
      <c r="P77" s="147">
        <v>180</v>
      </c>
      <c r="Q77" s="148">
        <v>180</v>
      </c>
    </row>
    <row r="78" spans="1:17" ht="15.75" thickBot="1" x14ac:dyDescent="0.3">
      <c r="A78" s="558"/>
      <c r="B78" s="517" t="s">
        <v>345</v>
      </c>
      <c r="C78" s="90">
        <f t="shared" si="12"/>
        <v>906</v>
      </c>
      <c r="D78" s="90">
        <f t="shared" si="1"/>
        <v>1208</v>
      </c>
      <c r="E78" s="90">
        <f t="shared" si="2"/>
        <v>1510</v>
      </c>
      <c r="F78" s="90">
        <f t="shared" si="3"/>
        <v>1812</v>
      </c>
      <c r="G78" s="90">
        <f t="shared" si="4"/>
        <v>2114</v>
      </c>
      <c r="H78" s="90">
        <f t="shared" si="5"/>
        <v>2416</v>
      </c>
      <c r="I78" s="90">
        <f t="shared" si="6"/>
        <v>2718</v>
      </c>
      <c r="J78" s="255">
        <v>3020</v>
      </c>
      <c r="K78" s="90">
        <f t="shared" si="7"/>
        <v>3322.0000000000005</v>
      </c>
      <c r="L78" s="90">
        <f t="shared" si="8"/>
        <v>3624</v>
      </c>
      <c r="M78" s="90">
        <f t="shared" si="9"/>
        <v>3926</v>
      </c>
      <c r="N78" s="88">
        <f t="shared" si="10"/>
        <v>4228</v>
      </c>
      <c r="O78" s="88">
        <f t="shared" si="11"/>
        <v>4530</v>
      </c>
      <c r="P78" s="557">
        <v>150</v>
      </c>
      <c r="Q78" s="589">
        <v>185</v>
      </c>
    </row>
    <row r="79" spans="1:17" ht="15.75" thickBot="1" x14ac:dyDescent="0.3">
      <c r="A79" s="558"/>
      <c r="B79" s="518"/>
      <c r="C79" s="90">
        <f t="shared" si="12"/>
        <v>906</v>
      </c>
      <c r="D79" s="90">
        <f t="shared" si="1"/>
        <v>1208</v>
      </c>
      <c r="E79" s="90">
        <f t="shared" si="2"/>
        <v>1510</v>
      </c>
      <c r="F79" s="90">
        <f t="shared" si="3"/>
        <v>1812</v>
      </c>
      <c r="G79" s="90">
        <f t="shared" si="4"/>
        <v>2114</v>
      </c>
      <c r="H79" s="90">
        <f t="shared" si="5"/>
        <v>2416</v>
      </c>
      <c r="I79" s="90">
        <f t="shared" si="6"/>
        <v>2718</v>
      </c>
      <c r="J79" s="255">
        <v>3020</v>
      </c>
      <c r="K79" s="90">
        <f t="shared" si="7"/>
        <v>3322.0000000000005</v>
      </c>
      <c r="L79" s="90">
        <f t="shared" si="8"/>
        <v>3624</v>
      </c>
      <c r="M79" s="90">
        <f t="shared" si="9"/>
        <v>3926</v>
      </c>
      <c r="N79" s="88">
        <f t="shared" si="10"/>
        <v>4228</v>
      </c>
      <c r="O79" s="88">
        <f t="shared" si="11"/>
        <v>4530</v>
      </c>
      <c r="P79" s="557">
        <v>150</v>
      </c>
      <c r="Q79" s="589">
        <v>150</v>
      </c>
    </row>
    <row r="80" spans="1:17" ht="16.5" thickBot="1" x14ac:dyDescent="0.3">
      <c r="A80" s="557"/>
      <c r="B80" s="161" t="s">
        <v>150</v>
      </c>
      <c r="C80" s="90">
        <f t="shared" si="12"/>
        <v>906</v>
      </c>
      <c r="D80" s="90">
        <f t="shared" si="1"/>
        <v>1208</v>
      </c>
      <c r="E80" s="90">
        <f t="shared" si="2"/>
        <v>1510</v>
      </c>
      <c r="F80" s="90">
        <f t="shared" si="3"/>
        <v>1812</v>
      </c>
      <c r="G80" s="90">
        <f t="shared" si="4"/>
        <v>2114</v>
      </c>
      <c r="H80" s="90">
        <f t="shared" si="5"/>
        <v>2416</v>
      </c>
      <c r="I80" s="90">
        <f t="shared" si="6"/>
        <v>2718</v>
      </c>
      <c r="J80" s="255">
        <v>3020</v>
      </c>
      <c r="K80" s="90">
        <f t="shared" si="7"/>
        <v>3322.0000000000005</v>
      </c>
      <c r="L80" s="90">
        <f t="shared" si="8"/>
        <v>3624</v>
      </c>
      <c r="M80" s="90">
        <f t="shared" si="9"/>
        <v>3926</v>
      </c>
      <c r="N80" s="88">
        <f t="shared" si="10"/>
        <v>4228</v>
      </c>
      <c r="O80" s="88">
        <f t="shared" si="11"/>
        <v>4530</v>
      </c>
      <c r="P80" s="147">
        <v>180</v>
      </c>
      <c r="Q80" s="148">
        <v>180</v>
      </c>
    </row>
    <row r="81" spans="1:17" ht="16.5" thickBot="1" x14ac:dyDescent="0.3">
      <c r="A81" s="542"/>
      <c r="B81" s="164" t="s">
        <v>325</v>
      </c>
      <c r="C81" s="249">
        <f t="shared" si="12"/>
        <v>906</v>
      </c>
      <c r="D81" s="249">
        <f t="shared" si="1"/>
        <v>1208</v>
      </c>
      <c r="E81" s="249">
        <f t="shared" si="2"/>
        <v>1510</v>
      </c>
      <c r="F81" s="249">
        <f t="shared" si="3"/>
        <v>1812</v>
      </c>
      <c r="G81" s="249">
        <f t="shared" si="4"/>
        <v>2114</v>
      </c>
      <c r="H81" s="249">
        <f t="shared" si="5"/>
        <v>2416</v>
      </c>
      <c r="I81" s="249">
        <f t="shared" si="6"/>
        <v>2718</v>
      </c>
      <c r="J81" s="255">
        <v>3020</v>
      </c>
      <c r="K81" s="249">
        <f t="shared" si="7"/>
        <v>3322.0000000000005</v>
      </c>
      <c r="L81" s="249">
        <f t="shared" si="8"/>
        <v>3624</v>
      </c>
      <c r="M81" s="249">
        <f t="shared" si="9"/>
        <v>3926</v>
      </c>
      <c r="N81" s="257">
        <f t="shared" si="10"/>
        <v>4228</v>
      </c>
      <c r="O81" s="257">
        <f t="shared" si="11"/>
        <v>4530</v>
      </c>
      <c r="P81" s="178">
        <v>150</v>
      </c>
      <c r="Q81" s="179">
        <v>150</v>
      </c>
    </row>
    <row r="82" spans="1:17" ht="15.75" x14ac:dyDescent="0.25">
      <c r="A82" s="555">
        <v>5</v>
      </c>
      <c r="B82" s="155" t="s">
        <v>151</v>
      </c>
      <c r="C82" s="255">
        <f t="shared" si="12"/>
        <v>1079.3999999999999</v>
      </c>
      <c r="D82" s="255">
        <f t="shared" si="1"/>
        <v>1439.2</v>
      </c>
      <c r="E82" s="255">
        <f t="shared" si="2"/>
        <v>1799</v>
      </c>
      <c r="F82" s="255">
        <f t="shared" si="3"/>
        <v>2158.7999999999997</v>
      </c>
      <c r="G82" s="255">
        <f t="shared" si="4"/>
        <v>2518.6</v>
      </c>
      <c r="H82" s="255">
        <f t="shared" si="5"/>
        <v>2878.4</v>
      </c>
      <c r="I82" s="255">
        <f t="shared" si="6"/>
        <v>3238.2000000000003</v>
      </c>
      <c r="J82" s="255">
        <v>3598</v>
      </c>
      <c r="K82" s="255">
        <f t="shared" si="7"/>
        <v>3957.8</v>
      </c>
      <c r="L82" s="255">
        <f t="shared" si="8"/>
        <v>4317.5999999999995</v>
      </c>
      <c r="M82" s="255">
        <f t="shared" si="9"/>
        <v>4677.4000000000005</v>
      </c>
      <c r="N82" s="256">
        <f t="shared" si="10"/>
        <v>5037.2</v>
      </c>
      <c r="O82" s="256">
        <f t="shared" si="11"/>
        <v>5397</v>
      </c>
      <c r="P82" s="142">
        <v>180</v>
      </c>
      <c r="Q82" s="143">
        <v>180</v>
      </c>
    </row>
    <row r="83" spans="1:17" ht="15.75" x14ac:dyDescent="0.25">
      <c r="A83" s="556"/>
      <c r="B83" s="156" t="s">
        <v>152</v>
      </c>
      <c r="C83" s="90">
        <f t="shared" si="12"/>
        <v>1079.3999999999999</v>
      </c>
      <c r="D83" s="90">
        <f t="shared" si="1"/>
        <v>1439.2</v>
      </c>
      <c r="E83" s="90">
        <f t="shared" si="2"/>
        <v>1799</v>
      </c>
      <c r="F83" s="90">
        <f t="shared" si="3"/>
        <v>2158.7999999999997</v>
      </c>
      <c r="G83" s="90">
        <f t="shared" si="4"/>
        <v>2518.6</v>
      </c>
      <c r="H83" s="90">
        <f t="shared" si="5"/>
        <v>2878.4</v>
      </c>
      <c r="I83" s="90">
        <f t="shared" si="6"/>
        <v>3238.2000000000003</v>
      </c>
      <c r="J83" s="90">
        <v>3598</v>
      </c>
      <c r="K83" s="90">
        <f t="shared" si="7"/>
        <v>3957.8</v>
      </c>
      <c r="L83" s="90">
        <f t="shared" si="8"/>
        <v>4317.5999999999995</v>
      </c>
      <c r="M83" s="90">
        <f t="shared" si="9"/>
        <v>4677.4000000000005</v>
      </c>
      <c r="N83" s="88">
        <f t="shared" si="10"/>
        <v>5037.2</v>
      </c>
      <c r="O83" s="88">
        <f t="shared" si="11"/>
        <v>5397</v>
      </c>
      <c r="P83" s="149">
        <v>180</v>
      </c>
      <c r="Q83" s="150">
        <v>220</v>
      </c>
    </row>
    <row r="84" spans="1:17" ht="31.5" x14ac:dyDescent="0.25">
      <c r="A84" s="556"/>
      <c r="B84" s="156" t="s">
        <v>153</v>
      </c>
      <c r="C84" s="90">
        <f t="shared" si="12"/>
        <v>863.4</v>
      </c>
      <c r="D84" s="90">
        <f t="shared" si="1"/>
        <v>1151.2</v>
      </c>
      <c r="E84" s="90">
        <f t="shared" si="2"/>
        <v>1439</v>
      </c>
      <c r="F84" s="90">
        <f t="shared" si="3"/>
        <v>1726.8</v>
      </c>
      <c r="G84" s="90">
        <f t="shared" si="4"/>
        <v>2014.6</v>
      </c>
      <c r="H84" s="90">
        <f t="shared" si="5"/>
        <v>2302.4</v>
      </c>
      <c r="I84" s="90">
        <f t="shared" si="6"/>
        <v>2590.2000000000003</v>
      </c>
      <c r="J84" s="90">
        <v>2878</v>
      </c>
      <c r="K84" s="90">
        <f t="shared" si="7"/>
        <v>3165.8</v>
      </c>
      <c r="L84" s="90">
        <f t="shared" si="8"/>
        <v>3453.6</v>
      </c>
      <c r="M84" s="90">
        <f t="shared" si="9"/>
        <v>3741.4</v>
      </c>
      <c r="N84" s="88">
        <f t="shared" si="10"/>
        <v>4029.2</v>
      </c>
      <c r="O84" s="88">
        <f t="shared" si="11"/>
        <v>4317</v>
      </c>
      <c r="P84" s="169" t="s">
        <v>308</v>
      </c>
      <c r="Q84" s="148">
        <v>180</v>
      </c>
    </row>
    <row r="85" spans="1:17" ht="15.75" x14ac:dyDescent="0.25">
      <c r="A85" s="557"/>
      <c r="B85" s="156" t="s">
        <v>154</v>
      </c>
      <c r="C85" s="90">
        <f t="shared" si="12"/>
        <v>1079.3999999999999</v>
      </c>
      <c r="D85" s="90">
        <f t="shared" si="1"/>
        <v>1439.2</v>
      </c>
      <c r="E85" s="90">
        <f t="shared" si="2"/>
        <v>1799</v>
      </c>
      <c r="F85" s="90">
        <f t="shared" si="3"/>
        <v>2158.7999999999997</v>
      </c>
      <c r="G85" s="90">
        <f t="shared" si="4"/>
        <v>2518.6</v>
      </c>
      <c r="H85" s="90">
        <f t="shared" si="5"/>
        <v>2878.4</v>
      </c>
      <c r="I85" s="90">
        <f t="shared" si="6"/>
        <v>3238.2000000000003</v>
      </c>
      <c r="J85" s="90">
        <v>3598</v>
      </c>
      <c r="K85" s="90">
        <f t="shared" si="7"/>
        <v>3957.8</v>
      </c>
      <c r="L85" s="90">
        <f t="shared" si="8"/>
        <v>4317.5999999999995</v>
      </c>
      <c r="M85" s="90">
        <f t="shared" si="9"/>
        <v>4677.4000000000005</v>
      </c>
      <c r="N85" s="88">
        <f t="shared" si="10"/>
        <v>5037.2</v>
      </c>
      <c r="O85" s="88">
        <f t="shared" si="11"/>
        <v>5397</v>
      </c>
      <c r="P85" s="147">
        <v>175</v>
      </c>
      <c r="Q85" s="148">
        <v>180</v>
      </c>
    </row>
    <row r="86" spans="1:17" ht="15.75" x14ac:dyDescent="0.25">
      <c r="A86" s="557"/>
      <c r="B86" s="156" t="s">
        <v>155</v>
      </c>
      <c r="C86" s="90">
        <f t="shared" si="12"/>
        <v>1079.3999999999999</v>
      </c>
      <c r="D86" s="90">
        <f t="shared" si="1"/>
        <v>1439.2</v>
      </c>
      <c r="E86" s="90">
        <f t="shared" si="2"/>
        <v>1799</v>
      </c>
      <c r="F86" s="90">
        <f t="shared" si="3"/>
        <v>2158.7999999999997</v>
      </c>
      <c r="G86" s="90">
        <f t="shared" si="4"/>
        <v>2518.6</v>
      </c>
      <c r="H86" s="90">
        <f t="shared" si="5"/>
        <v>2878.4</v>
      </c>
      <c r="I86" s="90">
        <f t="shared" si="6"/>
        <v>3238.2000000000003</v>
      </c>
      <c r="J86" s="122">
        <v>3598</v>
      </c>
      <c r="K86" s="90">
        <f t="shared" si="7"/>
        <v>3957.8</v>
      </c>
      <c r="L86" s="90">
        <f t="shared" si="8"/>
        <v>4317.5999999999995</v>
      </c>
      <c r="M86" s="90">
        <f t="shared" si="9"/>
        <v>4677.4000000000005</v>
      </c>
      <c r="N86" s="88">
        <f t="shared" si="10"/>
        <v>5037.2</v>
      </c>
      <c r="O86" s="88">
        <f t="shared" si="11"/>
        <v>5397</v>
      </c>
      <c r="P86" s="147">
        <v>180</v>
      </c>
      <c r="Q86" s="148">
        <v>180</v>
      </c>
    </row>
    <row r="87" spans="1:17" ht="15.75" x14ac:dyDescent="0.25">
      <c r="A87" s="557"/>
      <c r="B87" s="156" t="s">
        <v>156</v>
      </c>
      <c r="C87" s="90">
        <f t="shared" si="12"/>
        <v>1079.3999999999999</v>
      </c>
      <c r="D87" s="90">
        <f t="shared" si="1"/>
        <v>1439.2</v>
      </c>
      <c r="E87" s="90">
        <f t="shared" si="2"/>
        <v>1799</v>
      </c>
      <c r="F87" s="90">
        <f t="shared" si="3"/>
        <v>2158.7999999999997</v>
      </c>
      <c r="G87" s="90">
        <f t="shared" si="4"/>
        <v>2518.6</v>
      </c>
      <c r="H87" s="90">
        <f t="shared" si="5"/>
        <v>2878.4</v>
      </c>
      <c r="I87" s="90">
        <f t="shared" si="6"/>
        <v>3238.2000000000003</v>
      </c>
      <c r="J87" s="122">
        <v>3598</v>
      </c>
      <c r="K87" s="90">
        <f t="shared" si="7"/>
        <v>3957.8</v>
      </c>
      <c r="L87" s="60">
        <f t="shared" si="8"/>
        <v>4317.5999999999995</v>
      </c>
      <c r="M87" s="60">
        <f t="shared" si="9"/>
        <v>4677.4000000000005</v>
      </c>
      <c r="N87" s="64">
        <f t="shared" si="10"/>
        <v>5037.2</v>
      </c>
      <c r="O87" s="64">
        <f t="shared" si="11"/>
        <v>5397</v>
      </c>
      <c r="P87" s="149">
        <v>105</v>
      </c>
      <c r="Q87" s="150">
        <v>105</v>
      </c>
    </row>
    <row r="88" spans="1:17" ht="15.75" x14ac:dyDescent="0.25">
      <c r="A88" s="557"/>
      <c r="B88" s="156" t="s">
        <v>326</v>
      </c>
      <c r="C88" s="90">
        <f t="shared" si="12"/>
        <v>1079.3999999999999</v>
      </c>
      <c r="D88" s="90">
        <f t="shared" si="1"/>
        <v>1439.2</v>
      </c>
      <c r="E88" s="90">
        <f t="shared" si="2"/>
        <v>1799</v>
      </c>
      <c r="F88" s="90">
        <f t="shared" si="3"/>
        <v>2158.7999999999997</v>
      </c>
      <c r="G88" s="90">
        <f t="shared" si="4"/>
        <v>2518.6</v>
      </c>
      <c r="H88" s="90">
        <f t="shared" si="5"/>
        <v>2878.4</v>
      </c>
      <c r="I88" s="90">
        <f t="shared" si="6"/>
        <v>3238.2000000000003</v>
      </c>
      <c r="J88" s="122">
        <v>3598</v>
      </c>
      <c r="K88" s="88"/>
      <c r="L88" s="89"/>
      <c r="M88" s="89"/>
      <c r="N88" s="89"/>
      <c r="O88" s="89"/>
      <c r="P88" s="149">
        <v>120</v>
      </c>
      <c r="Q88" s="150">
        <v>120</v>
      </c>
    </row>
    <row r="89" spans="1:17" ht="15.75" x14ac:dyDescent="0.25">
      <c r="A89" s="557"/>
      <c r="B89" s="156" t="s">
        <v>157</v>
      </c>
      <c r="C89" s="90">
        <f t="shared" si="12"/>
        <v>1079.3999999999999</v>
      </c>
      <c r="D89" s="90">
        <f t="shared" si="1"/>
        <v>1439.2</v>
      </c>
      <c r="E89" s="90">
        <f t="shared" si="2"/>
        <v>1799</v>
      </c>
      <c r="F89" s="90">
        <f t="shared" si="3"/>
        <v>2158.7999999999997</v>
      </c>
      <c r="G89" s="90">
        <f t="shared" si="4"/>
        <v>2518.6</v>
      </c>
      <c r="H89" s="90">
        <f>J89*0.8</f>
        <v>2878.4</v>
      </c>
      <c r="I89" s="90">
        <f t="shared" si="6"/>
        <v>3238.2000000000003</v>
      </c>
      <c r="J89" s="122">
        <v>3598</v>
      </c>
      <c r="K89" s="90">
        <f t="shared" si="7"/>
        <v>3957.8</v>
      </c>
      <c r="L89" s="61">
        <f t="shared" si="8"/>
        <v>4317.5999999999995</v>
      </c>
      <c r="M89" s="61">
        <f t="shared" si="9"/>
        <v>4677.4000000000005</v>
      </c>
      <c r="N89" s="65">
        <f t="shared" si="10"/>
        <v>5037.2</v>
      </c>
      <c r="O89" s="65">
        <f t="shared" si="11"/>
        <v>5397</v>
      </c>
      <c r="P89" s="147">
        <v>175</v>
      </c>
      <c r="Q89" s="182" t="s">
        <v>327</v>
      </c>
    </row>
    <row r="90" spans="1:17" ht="15.75" x14ac:dyDescent="0.25">
      <c r="A90" s="557"/>
      <c r="B90" s="156" t="s">
        <v>158</v>
      </c>
      <c r="C90" s="90">
        <f t="shared" si="12"/>
        <v>1079.3999999999999</v>
      </c>
      <c r="D90" s="90">
        <f t="shared" si="1"/>
        <v>1439.2</v>
      </c>
      <c r="E90" s="90">
        <f t="shared" si="2"/>
        <v>1799</v>
      </c>
      <c r="F90" s="90">
        <f t="shared" si="3"/>
        <v>2158.7999999999997</v>
      </c>
      <c r="G90" s="90">
        <f t="shared" si="4"/>
        <v>2518.6</v>
      </c>
      <c r="H90" s="90">
        <f t="shared" si="5"/>
        <v>2878.4</v>
      </c>
      <c r="I90" s="90">
        <f t="shared" si="6"/>
        <v>3238.2000000000003</v>
      </c>
      <c r="J90" s="122">
        <v>3598</v>
      </c>
      <c r="K90" s="90">
        <f t="shared" si="7"/>
        <v>3957.8</v>
      </c>
      <c r="L90" s="90">
        <f t="shared" si="8"/>
        <v>4317.5999999999995</v>
      </c>
      <c r="M90" s="90">
        <f t="shared" si="9"/>
        <v>4677.4000000000005</v>
      </c>
      <c r="N90" s="88">
        <f t="shared" si="10"/>
        <v>5037.2</v>
      </c>
      <c r="O90" s="88">
        <f t="shared" si="11"/>
        <v>5397</v>
      </c>
      <c r="P90" s="149">
        <v>150</v>
      </c>
      <c r="Q90" s="150">
        <v>150</v>
      </c>
    </row>
    <row r="91" spans="1:17" ht="15.75" x14ac:dyDescent="0.25">
      <c r="A91" s="557"/>
      <c r="B91" s="156" t="s">
        <v>328</v>
      </c>
      <c r="C91" s="90">
        <f t="shared" si="12"/>
        <v>1079.3999999999999</v>
      </c>
      <c r="D91" s="90">
        <f t="shared" si="1"/>
        <v>1439.2</v>
      </c>
      <c r="E91" s="90">
        <f t="shared" si="2"/>
        <v>1799</v>
      </c>
      <c r="F91" s="90">
        <f t="shared" si="3"/>
        <v>2158.7999999999997</v>
      </c>
      <c r="G91" s="90">
        <f t="shared" si="4"/>
        <v>2518.6</v>
      </c>
      <c r="H91" s="90">
        <f t="shared" si="5"/>
        <v>2878.4</v>
      </c>
      <c r="I91" s="90">
        <f t="shared" si="6"/>
        <v>3238.2000000000003</v>
      </c>
      <c r="J91" s="122">
        <v>3598</v>
      </c>
      <c r="K91" s="90">
        <f t="shared" si="7"/>
        <v>3957.8</v>
      </c>
      <c r="L91" s="90">
        <f t="shared" si="8"/>
        <v>4317.5999999999995</v>
      </c>
      <c r="M91" s="90">
        <f t="shared" si="9"/>
        <v>4677.4000000000005</v>
      </c>
      <c r="N91" s="88">
        <f t="shared" si="10"/>
        <v>5037.2</v>
      </c>
      <c r="O91" s="88">
        <f t="shared" si="11"/>
        <v>5397</v>
      </c>
      <c r="P91" s="149">
        <v>150</v>
      </c>
      <c r="Q91" s="150">
        <v>150</v>
      </c>
    </row>
    <row r="92" spans="1:17" ht="31.5" x14ac:dyDescent="0.25">
      <c r="A92" s="557"/>
      <c r="B92" s="156" t="s">
        <v>329</v>
      </c>
      <c r="C92" s="90">
        <f t="shared" si="12"/>
        <v>863.4</v>
      </c>
      <c r="D92" s="90">
        <f t="shared" si="1"/>
        <v>1151.2</v>
      </c>
      <c r="E92" s="90">
        <f t="shared" si="2"/>
        <v>1439</v>
      </c>
      <c r="F92" s="90">
        <f t="shared" si="3"/>
        <v>1726.8</v>
      </c>
      <c r="G92" s="90">
        <f t="shared" si="4"/>
        <v>2014.6</v>
      </c>
      <c r="H92" s="90">
        <f t="shared" si="5"/>
        <v>2302.4</v>
      </c>
      <c r="I92" s="90">
        <f t="shared" si="6"/>
        <v>2590.2000000000003</v>
      </c>
      <c r="J92" s="90">
        <v>2878</v>
      </c>
      <c r="K92" s="90">
        <f t="shared" si="7"/>
        <v>3165.8</v>
      </c>
      <c r="L92" s="90">
        <f t="shared" si="8"/>
        <v>3453.6</v>
      </c>
      <c r="M92" s="90">
        <f t="shared" si="9"/>
        <v>3741.4</v>
      </c>
      <c r="N92" s="88">
        <f t="shared" si="10"/>
        <v>4029.2</v>
      </c>
      <c r="O92" s="88">
        <f t="shared" si="11"/>
        <v>4317</v>
      </c>
      <c r="P92" s="169" t="s">
        <v>308</v>
      </c>
      <c r="Q92" s="148">
        <v>150</v>
      </c>
    </row>
    <row r="93" spans="1:17" ht="31.5" x14ac:dyDescent="0.25">
      <c r="A93" s="557"/>
      <c r="B93" s="156" t="s">
        <v>330</v>
      </c>
      <c r="C93" s="90">
        <f t="shared" si="12"/>
        <v>863.4</v>
      </c>
      <c r="D93" s="90">
        <f t="shared" si="1"/>
        <v>1151.2</v>
      </c>
      <c r="E93" s="90">
        <f t="shared" si="2"/>
        <v>1439</v>
      </c>
      <c r="F93" s="90">
        <f t="shared" si="3"/>
        <v>1726.8</v>
      </c>
      <c r="G93" s="90">
        <f t="shared" si="4"/>
        <v>2014.6</v>
      </c>
      <c r="H93" s="90">
        <f t="shared" si="5"/>
        <v>2302.4</v>
      </c>
      <c r="I93" s="90">
        <f t="shared" si="6"/>
        <v>2590.2000000000003</v>
      </c>
      <c r="J93" s="90">
        <v>2878</v>
      </c>
      <c r="K93" s="90">
        <f t="shared" si="7"/>
        <v>3165.8</v>
      </c>
      <c r="L93" s="90">
        <f t="shared" si="8"/>
        <v>3453.6</v>
      </c>
      <c r="M93" s="90">
        <f t="shared" si="9"/>
        <v>3741.4</v>
      </c>
      <c r="N93" s="88">
        <f t="shared" si="10"/>
        <v>4029.2</v>
      </c>
      <c r="O93" s="88">
        <f t="shared" si="11"/>
        <v>4317</v>
      </c>
      <c r="P93" s="169" t="s">
        <v>308</v>
      </c>
      <c r="Q93" s="148">
        <v>180</v>
      </c>
    </row>
    <row r="94" spans="1:17" ht="15.75" x14ac:dyDescent="0.25">
      <c r="A94" s="557"/>
      <c r="B94" s="156" t="s">
        <v>159</v>
      </c>
      <c r="C94" s="90">
        <f t="shared" si="12"/>
        <v>1079.3999999999999</v>
      </c>
      <c r="D94" s="90">
        <f t="shared" si="1"/>
        <v>1439.2</v>
      </c>
      <c r="E94" s="90">
        <f t="shared" si="2"/>
        <v>1799</v>
      </c>
      <c r="F94" s="90">
        <f t="shared" si="3"/>
        <v>2158.7999999999997</v>
      </c>
      <c r="G94" s="90">
        <f t="shared" si="4"/>
        <v>2518.6</v>
      </c>
      <c r="H94" s="90">
        <f t="shared" si="5"/>
        <v>2878.4</v>
      </c>
      <c r="I94" s="90">
        <f t="shared" si="6"/>
        <v>3238.2000000000003</v>
      </c>
      <c r="J94" s="90">
        <v>3598</v>
      </c>
      <c r="K94" s="90">
        <f t="shared" si="7"/>
        <v>3957.8</v>
      </c>
      <c r="L94" s="90">
        <f t="shared" si="8"/>
        <v>4317.5999999999995</v>
      </c>
      <c r="M94" s="90">
        <f t="shared" si="9"/>
        <v>4677.4000000000005</v>
      </c>
      <c r="N94" s="88">
        <f t="shared" si="10"/>
        <v>5037.2</v>
      </c>
      <c r="O94" s="88">
        <f t="shared" si="11"/>
        <v>5397</v>
      </c>
      <c r="P94" s="147">
        <v>180</v>
      </c>
      <c r="Q94" s="148">
        <v>180</v>
      </c>
    </row>
    <row r="95" spans="1:17" ht="15.75" x14ac:dyDescent="0.25">
      <c r="A95" s="557"/>
      <c r="B95" s="156" t="s">
        <v>331</v>
      </c>
      <c r="C95" s="90">
        <f t="shared" si="12"/>
        <v>1079.3999999999999</v>
      </c>
      <c r="D95" s="90">
        <f t="shared" ref="D95:D111" si="38">J95*0.4</f>
        <v>1439.2</v>
      </c>
      <c r="E95" s="90">
        <f t="shared" ref="E95:E111" si="39">J95*0.5</f>
        <v>1799</v>
      </c>
      <c r="F95" s="90">
        <f t="shared" ref="F95:F111" si="40">J95*0.6</f>
        <v>2158.7999999999997</v>
      </c>
      <c r="G95" s="90">
        <f t="shared" ref="G95:G111" si="41">J95*0.7</f>
        <v>2518.6</v>
      </c>
      <c r="H95" s="90">
        <f t="shared" ref="H95:H111" si="42">J95*0.8</f>
        <v>2878.4</v>
      </c>
      <c r="I95" s="90">
        <f t="shared" ref="I95:I104" si="43">J95*0.9</f>
        <v>3238.2000000000003</v>
      </c>
      <c r="J95" s="90">
        <v>3598</v>
      </c>
      <c r="K95" s="90">
        <f t="shared" ref="K95:K111" si="44">J95*1.1</f>
        <v>3957.8</v>
      </c>
      <c r="L95" s="90">
        <f t="shared" ref="L95:L111" si="45">J95*1.2</f>
        <v>4317.5999999999995</v>
      </c>
      <c r="M95" s="90">
        <f t="shared" ref="M95:M111" si="46">J95*1.3</f>
        <v>4677.4000000000005</v>
      </c>
      <c r="N95" s="88">
        <f t="shared" ref="N95:N111" si="47">J95*1.4</f>
        <v>5037.2</v>
      </c>
      <c r="O95" s="88">
        <f t="shared" ref="O95:O111" si="48">J95*1.5</f>
        <v>5397</v>
      </c>
      <c r="P95" s="147">
        <v>150</v>
      </c>
      <c r="Q95" s="148">
        <v>150</v>
      </c>
    </row>
    <row r="96" spans="1:17" ht="31.5" x14ac:dyDescent="0.25">
      <c r="A96" s="557"/>
      <c r="B96" s="156" t="s">
        <v>332</v>
      </c>
      <c r="C96" s="90">
        <f t="shared" si="12"/>
        <v>863.4</v>
      </c>
      <c r="D96" s="90">
        <f t="shared" si="38"/>
        <v>1151.2</v>
      </c>
      <c r="E96" s="90">
        <f t="shared" si="39"/>
        <v>1439</v>
      </c>
      <c r="F96" s="90">
        <f t="shared" si="40"/>
        <v>1726.8</v>
      </c>
      <c r="G96" s="90">
        <f t="shared" si="41"/>
        <v>2014.6</v>
      </c>
      <c r="H96" s="90">
        <f t="shared" si="42"/>
        <v>2302.4</v>
      </c>
      <c r="I96" s="90">
        <f t="shared" si="43"/>
        <v>2590.2000000000003</v>
      </c>
      <c r="J96" s="90">
        <v>2878</v>
      </c>
      <c r="K96" s="90">
        <f t="shared" si="44"/>
        <v>3165.8</v>
      </c>
      <c r="L96" s="60">
        <f t="shared" si="45"/>
        <v>3453.6</v>
      </c>
      <c r="M96" s="60">
        <f t="shared" si="46"/>
        <v>3741.4</v>
      </c>
      <c r="N96" s="64">
        <f t="shared" si="47"/>
        <v>4029.2</v>
      </c>
      <c r="O96" s="64">
        <f t="shared" si="48"/>
        <v>4317</v>
      </c>
      <c r="P96" s="149" t="s">
        <v>308</v>
      </c>
      <c r="Q96" s="150">
        <v>100</v>
      </c>
    </row>
    <row r="97" spans="1:18" ht="16.5" thickBot="1" x14ac:dyDescent="0.3">
      <c r="A97" s="542"/>
      <c r="B97" s="164" t="s">
        <v>333</v>
      </c>
      <c r="C97" s="249">
        <f t="shared" si="12"/>
        <v>1079.3999999999999</v>
      </c>
      <c r="D97" s="249">
        <f t="shared" si="38"/>
        <v>1439.2</v>
      </c>
      <c r="E97" s="249">
        <f t="shared" si="39"/>
        <v>1799</v>
      </c>
      <c r="F97" s="249">
        <f t="shared" si="40"/>
        <v>2158.7999999999997</v>
      </c>
      <c r="G97" s="249">
        <f t="shared" si="41"/>
        <v>2518.6</v>
      </c>
      <c r="H97" s="249">
        <f t="shared" si="42"/>
        <v>2878.4</v>
      </c>
      <c r="I97" s="249">
        <f t="shared" si="43"/>
        <v>3238.2000000000003</v>
      </c>
      <c r="J97" s="249">
        <v>3598</v>
      </c>
      <c r="K97" s="249">
        <f t="shared" si="44"/>
        <v>3957.8</v>
      </c>
      <c r="L97" s="249">
        <f t="shared" si="45"/>
        <v>4317.5999999999995</v>
      </c>
      <c r="M97" s="249">
        <f t="shared" si="46"/>
        <v>4677.4000000000005</v>
      </c>
      <c r="N97" s="257">
        <f t="shared" si="47"/>
        <v>5037.2</v>
      </c>
      <c r="O97" s="257">
        <f t="shared" si="48"/>
        <v>5397</v>
      </c>
      <c r="P97" s="178">
        <v>120</v>
      </c>
      <c r="Q97" s="179">
        <v>120</v>
      </c>
    </row>
    <row r="98" spans="1:18" ht="16.5" thickBot="1" x14ac:dyDescent="0.3">
      <c r="A98" s="541">
        <v>6</v>
      </c>
      <c r="B98" s="186" t="s">
        <v>334</v>
      </c>
      <c r="C98" s="255">
        <f t="shared" si="12"/>
        <v>1233.5999999999999</v>
      </c>
      <c r="D98" s="255">
        <f t="shared" si="38"/>
        <v>1644.8000000000002</v>
      </c>
      <c r="E98" s="255">
        <f t="shared" si="39"/>
        <v>2056</v>
      </c>
      <c r="F98" s="255">
        <f t="shared" si="40"/>
        <v>2467.1999999999998</v>
      </c>
      <c r="G98" s="255">
        <f t="shared" si="41"/>
        <v>2878.3999999999996</v>
      </c>
      <c r="H98" s="255">
        <f t="shared" si="42"/>
        <v>3289.6000000000004</v>
      </c>
      <c r="I98" s="255">
        <f t="shared" si="43"/>
        <v>3700.8</v>
      </c>
      <c r="J98" s="255">
        <v>4112</v>
      </c>
      <c r="K98" s="255">
        <f t="shared" si="44"/>
        <v>4523.2000000000007</v>
      </c>
      <c r="L98" s="255">
        <f t="shared" si="45"/>
        <v>4934.3999999999996</v>
      </c>
      <c r="M98" s="255">
        <f t="shared" si="46"/>
        <v>5345.6</v>
      </c>
      <c r="N98" s="256">
        <f t="shared" si="47"/>
        <v>5756.7999999999993</v>
      </c>
      <c r="O98" s="256">
        <f t="shared" si="48"/>
        <v>6168</v>
      </c>
      <c r="P98" s="187">
        <v>190</v>
      </c>
      <c r="Q98" s="188">
        <v>190</v>
      </c>
    </row>
    <row r="99" spans="1:18" ht="16.5" thickBot="1" x14ac:dyDescent="0.3">
      <c r="A99" s="557"/>
      <c r="B99" s="156" t="s">
        <v>160</v>
      </c>
      <c r="C99" s="90">
        <f t="shared" si="12"/>
        <v>1233.5999999999999</v>
      </c>
      <c r="D99" s="90">
        <f t="shared" si="38"/>
        <v>1644.8000000000002</v>
      </c>
      <c r="E99" s="90">
        <f t="shared" si="39"/>
        <v>2056</v>
      </c>
      <c r="F99" s="90">
        <f t="shared" si="40"/>
        <v>2467.1999999999998</v>
      </c>
      <c r="G99" s="90">
        <f t="shared" si="41"/>
        <v>2878.3999999999996</v>
      </c>
      <c r="H99" s="90">
        <f t="shared" si="42"/>
        <v>3289.6000000000004</v>
      </c>
      <c r="I99" s="90">
        <f t="shared" si="43"/>
        <v>3700.8</v>
      </c>
      <c r="J99" s="255">
        <v>4112</v>
      </c>
      <c r="K99" s="90">
        <f t="shared" si="44"/>
        <v>4523.2000000000007</v>
      </c>
      <c r="L99" s="90">
        <f t="shared" si="45"/>
        <v>4934.3999999999996</v>
      </c>
      <c r="M99" s="90">
        <f t="shared" si="46"/>
        <v>5345.6</v>
      </c>
      <c r="N99" s="88">
        <f t="shared" si="47"/>
        <v>5756.7999999999993</v>
      </c>
      <c r="O99" s="88">
        <f t="shared" si="48"/>
        <v>6168</v>
      </c>
      <c r="P99" s="149">
        <v>150</v>
      </c>
      <c r="Q99" s="150">
        <v>150</v>
      </c>
    </row>
    <row r="100" spans="1:18" ht="16.5" thickBot="1" x14ac:dyDescent="0.3">
      <c r="A100" s="557"/>
      <c r="B100" s="156" t="s">
        <v>161</v>
      </c>
      <c r="C100" s="90">
        <f t="shared" si="12"/>
        <v>1233.5999999999999</v>
      </c>
      <c r="D100" s="90">
        <f t="shared" si="38"/>
        <v>1644.8000000000002</v>
      </c>
      <c r="E100" s="90">
        <f t="shared" si="39"/>
        <v>2056</v>
      </c>
      <c r="F100" s="90">
        <f t="shared" si="40"/>
        <v>2467.1999999999998</v>
      </c>
      <c r="G100" s="90">
        <f t="shared" si="41"/>
        <v>2878.3999999999996</v>
      </c>
      <c r="H100" s="90">
        <f t="shared" si="42"/>
        <v>3289.6000000000004</v>
      </c>
      <c r="I100" s="90">
        <f t="shared" si="43"/>
        <v>3700.8</v>
      </c>
      <c r="J100" s="255">
        <v>4112</v>
      </c>
      <c r="K100" s="90">
        <f t="shared" si="44"/>
        <v>4523.2000000000007</v>
      </c>
      <c r="L100" s="90">
        <f t="shared" si="45"/>
        <v>4934.3999999999996</v>
      </c>
      <c r="M100" s="90">
        <f t="shared" si="46"/>
        <v>5345.6</v>
      </c>
      <c r="N100" s="88">
        <f t="shared" si="47"/>
        <v>5756.7999999999993</v>
      </c>
      <c r="O100" s="88">
        <f t="shared" si="48"/>
        <v>6168</v>
      </c>
      <c r="P100" s="149">
        <v>150</v>
      </c>
      <c r="Q100" s="150">
        <v>150</v>
      </c>
    </row>
    <row r="101" spans="1:18" ht="16.5" thickBot="1" x14ac:dyDescent="0.3">
      <c r="A101" s="557"/>
      <c r="B101" s="156" t="s">
        <v>335</v>
      </c>
      <c r="C101" s="90">
        <f t="shared" si="12"/>
        <v>1233.5999999999999</v>
      </c>
      <c r="D101" s="90">
        <f t="shared" si="38"/>
        <v>1644.8000000000002</v>
      </c>
      <c r="E101" s="90">
        <f t="shared" si="39"/>
        <v>2056</v>
      </c>
      <c r="F101" s="90">
        <f t="shared" si="40"/>
        <v>2467.1999999999998</v>
      </c>
      <c r="G101" s="90">
        <f t="shared" si="41"/>
        <v>2878.3999999999996</v>
      </c>
      <c r="H101" s="90">
        <f t="shared" si="42"/>
        <v>3289.6000000000004</v>
      </c>
      <c r="I101" s="90">
        <f t="shared" si="43"/>
        <v>3700.8</v>
      </c>
      <c r="J101" s="255">
        <v>4112</v>
      </c>
      <c r="K101" s="90">
        <f t="shared" si="44"/>
        <v>4523.2000000000007</v>
      </c>
      <c r="L101" s="90">
        <f t="shared" si="45"/>
        <v>4934.3999999999996</v>
      </c>
      <c r="M101" s="90">
        <f t="shared" si="46"/>
        <v>5345.6</v>
      </c>
      <c r="N101" s="88">
        <f t="shared" si="47"/>
        <v>5756.7999999999993</v>
      </c>
      <c r="O101" s="88">
        <f t="shared" si="48"/>
        <v>6168</v>
      </c>
      <c r="P101" s="149">
        <v>150</v>
      </c>
      <c r="Q101" s="150">
        <v>150</v>
      </c>
    </row>
    <row r="102" spans="1:18" ht="16.5" thickBot="1" x14ac:dyDescent="0.3">
      <c r="A102" s="557"/>
      <c r="B102" s="189" t="s">
        <v>336</v>
      </c>
      <c r="C102" s="90">
        <f t="shared" si="12"/>
        <v>1233.5999999999999</v>
      </c>
      <c r="D102" s="90">
        <f t="shared" si="38"/>
        <v>1644.8000000000002</v>
      </c>
      <c r="E102" s="90">
        <f t="shared" si="39"/>
        <v>2056</v>
      </c>
      <c r="F102" s="90">
        <f t="shared" si="40"/>
        <v>2467.1999999999998</v>
      </c>
      <c r="G102" s="90">
        <f t="shared" si="41"/>
        <v>2878.3999999999996</v>
      </c>
      <c r="H102" s="90">
        <f t="shared" si="42"/>
        <v>3289.6000000000004</v>
      </c>
      <c r="I102" s="90">
        <f t="shared" si="43"/>
        <v>3700.8</v>
      </c>
      <c r="J102" s="255">
        <v>4112</v>
      </c>
      <c r="K102" s="90">
        <f t="shared" si="44"/>
        <v>4523.2000000000007</v>
      </c>
      <c r="L102" s="90">
        <f t="shared" si="45"/>
        <v>4934.3999999999996</v>
      </c>
      <c r="M102" s="90">
        <f t="shared" si="46"/>
        <v>5345.6</v>
      </c>
      <c r="N102" s="88">
        <f t="shared" si="47"/>
        <v>5756.7999999999993</v>
      </c>
      <c r="O102" s="88">
        <f t="shared" si="48"/>
        <v>6168</v>
      </c>
      <c r="P102" s="149">
        <v>200</v>
      </c>
      <c r="Q102" s="150">
        <v>200</v>
      </c>
    </row>
    <row r="103" spans="1:18" ht="15.75" x14ac:dyDescent="0.25">
      <c r="A103" s="557"/>
      <c r="B103" s="156" t="s">
        <v>162</v>
      </c>
      <c r="C103" s="90">
        <f t="shared" si="12"/>
        <v>1233.5999999999999</v>
      </c>
      <c r="D103" s="90">
        <f t="shared" si="38"/>
        <v>1644.8000000000002</v>
      </c>
      <c r="E103" s="90">
        <f t="shared" si="39"/>
        <v>2056</v>
      </c>
      <c r="F103" s="90">
        <f t="shared" si="40"/>
        <v>2467.1999999999998</v>
      </c>
      <c r="G103" s="90">
        <f t="shared" si="41"/>
        <v>2878.3999999999996</v>
      </c>
      <c r="H103" s="90">
        <f t="shared" si="42"/>
        <v>3289.6000000000004</v>
      </c>
      <c r="I103" s="90">
        <f t="shared" si="43"/>
        <v>3700.8</v>
      </c>
      <c r="J103" s="255">
        <v>4112</v>
      </c>
      <c r="K103" s="90">
        <f t="shared" si="44"/>
        <v>4523.2000000000007</v>
      </c>
      <c r="L103" s="90">
        <f t="shared" si="45"/>
        <v>4934.3999999999996</v>
      </c>
      <c r="M103" s="90">
        <f t="shared" si="46"/>
        <v>5345.6</v>
      </c>
      <c r="N103" s="88">
        <f t="shared" si="47"/>
        <v>5756.7999999999993</v>
      </c>
      <c r="O103" s="88">
        <f t="shared" si="48"/>
        <v>6168</v>
      </c>
      <c r="P103" s="149">
        <v>150</v>
      </c>
      <c r="Q103" s="150">
        <v>150</v>
      </c>
      <c r="R103" s="84"/>
    </row>
    <row r="104" spans="1:18" ht="32.25" thickBot="1" x14ac:dyDescent="0.3">
      <c r="A104" s="542"/>
      <c r="B104" s="164" t="s">
        <v>397</v>
      </c>
      <c r="C104" s="249">
        <f t="shared" si="12"/>
        <v>987</v>
      </c>
      <c r="D104" s="249">
        <f t="shared" si="38"/>
        <v>1316</v>
      </c>
      <c r="E104" s="249">
        <f t="shared" si="39"/>
        <v>1645</v>
      </c>
      <c r="F104" s="249">
        <f t="shared" si="40"/>
        <v>1974</v>
      </c>
      <c r="G104" s="249">
        <f t="shared" si="41"/>
        <v>2303</v>
      </c>
      <c r="H104" s="249">
        <f t="shared" si="42"/>
        <v>2632</v>
      </c>
      <c r="I104" s="249">
        <f t="shared" si="43"/>
        <v>2961</v>
      </c>
      <c r="J104" s="249">
        <v>3290</v>
      </c>
      <c r="K104" s="249">
        <f t="shared" si="44"/>
        <v>3619.0000000000005</v>
      </c>
      <c r="L104" s="263">
        <f t="shared" si="45"/>
        <v>3948</v>
      </c>
      <c r="M104" s="263">
        <f t="shared" si="46"/>
        <v>4277</v>
      </c>
      <c r="N104" s="264">
        <f t="shared" si="47"/>
        <v>4606</v>
      </c>
      <c r="O104" s="264">
        <f t="shared" si="48"/>
        <v>4935</v>
      </c>
      <c r="P104" s="178" t="s">
        <v>75</v>
      </c>
      <c r="Q104" s="166">
        <v>180</v>
      </c>
      <c r="R104" s="84"/>
    </row>
    <row r="105" spans="1:18" ht="31.5" x14ac:dyDescent="0.25">
      <c r="A105" s="541">
        <v>7</v>
      </c>
      <c r="B105" s="186" t="s">
        <v>163</v>
      </c>
      <c r="C105" s="255">
        <f t="shared" si="12"/>
        <v>1156.2</v>
      </c>
      <c r="D105" s="255">
        <f t="shared" si="38"/>
        <v>1541.6000000000001</v>
      </c>
      <c r="E105" s="255">
        <f t="shared" si="39"/>
        <v>1927</v>
      </c>
      <c r="F105" s="255">
        <f t="shared" si="40"/>
        <v>2312.4</v>
      </c>
      <c r="G105" s="255">
        <f t="shared" si="41"/>
        <v>2697.7999999999997</v>
      </c>
      <c r="H105" s="255">
        <f t="shared" si="42"/>
        <v>3083.2000000000003</v>
      </c>
      <c r="I105" s="255">
        <f>J105*0.9</f>
        <v>3468.6</v>
      </c>
      <c r="J105" s="255">
        <v>3854</v>
      </c>
      <c r="K105" s="255">
        <f t="shared" si="44"/>
        <v>4239.4000000000005</v>
      </c>
      <c r="L105" s="255">
        <f t="shared" si="45"/>
        <v>4624.8</v>
      </c>
      <c r="M105" s="255">
        <f t="shared" si="46"/>
        <v>5010.2</v>
      </c>
      <c r="N105" s="255">
        <f t="shared" si="47"/>
        <v>5395.5999999999995</v>
      </c>
      <c r="O105" s="256">
        <f t="shared" si="48"/>
        <v>5781</v>
      </c>
      <c r="P105" s="167" t="s">
        <v>308</v>
      </c>
      <c r="Q105" s="168">
        <v>220</v>
      </c>
      <c r="R105" s="84"/>
    </row>
    <row r="106" spans="1:18" ht="31.5" x14ac:dyDescent="0.25">
      <c r="A106" s="557"/>
      <c r="B106" s="189" t="s">
        <v>164</v>
      </c>
      <c r="C106" s="90">
        <f t="shared" ref="C106:C111" si="49">J106*0.3</f>
        <v>1156.2</v>
      </c>
      <c r="D106" s="90">
        <f t="shared" si="38"/>
        <v>1541.6000000000001</v>
      </c>
      <c r="E106" s="90">
        <f t="shared" si="39"/>
        <v>1927</v>
      </c>
      <c r="F106" s="90">
        <f t="shared" si="40"/>
        <v>2312.4</v>
      </c>
      <c r="G106" s="90">
        <f t="shared" si="41"/>
        <v>2697.7999999999997</v>
      </c>
      <c r="H106" s="90">
        <f t="shared" si="42"/>
        <v>3083.2000000000003</v>
      </c>
      <c r="I106" s="90">
        <f t="shared" ref="I106:I111" si="50">J106*0.9</f>
        <v>3468.6</v>
      </c>
      <c r="J106" s="90">
        <v>3854</v>
      </c>
      <c r="K106" s="90">
        <f t="shared" si="44"/>
        <v>4239.4000000000005</v>
      </c>
      <c r="L106" s="90">
        <f t="shared" si="45"/>
        <v>4624.8</v>
      </c>
      <c r="M106" s="90">
        <f t="shared" si="46"/>
        <v>5010.2</v>
      </c>
      <c r="N106" s="90">
        <f t="shared" si="47"/>
        <v>5395.5999999999995</v>
      </c>
      <c r="O106" s="88">
        <f t="shared" si="48"/>
        <v>5781</v>
      </c>
      <c r="P106" s="149" t="s">
        <v>308</v>
      </c>
      <c r="Q106" s="150">
        <v>220</v>
      </c>
      <c r="R106" s="84"/>
    </row>
    <row r="107" spans="1:18" ht="15.75" x14ac:dyDescent="0.25">
      <c r="A107" s="557"/>
      <c r="B107" s="189" t="s">
        <v>165</v>
      </c>
      <c r="C107" s="90">
        <f t="shared" si="49"/>
        <v>1445.3999999999999</v>
      </c>
      <c r="D107" s="90">
        <f t="shared" si="38"/>
        <v>1927.2</v>
      </c>
      <c r="E107" s="90">
        <f t="shared" si="39"/>
        <v>2409</v>
      </c>
      <c r="F107" s="90">
        <f t="shared" si="40"/>
        <v>2890.7999999999997</v>
      </c>
      <c r="G107" s="90">
        <f t="shared" si="41"/>
        <v>3372.6</v>
      </c>
      <c r="H107" s="90">
        <f t="shared" si="42"/>
        <v>3854.4</v>
      </c>
      <c r="I107" s="90">
        <f t="shared" si="50"/>
        <v>4336.2</v>
      </c>
      <c r="J107" s="90">
        <v>4818</v>
      </c>
      <c r="K107" s="90">
        <f t="shared" si="44"/>
        <v>5299.8</v>
      </c>
      <c r="L107" s="90">
        <f t="shared" si="45"/>
        <v>5781.5999999999995</v>
      </c>
      <c r="M107" s="90">
        <f t="shared" si="46"/>
        <v>6263.4000000000005</v>
      </c>
      <c r="N107" s="90">
        <f t="shared" si="47"/>
        <v>6745.2</v>
      </c>
      <c r="O107" s="88">
        <f t="shared" si="48"/>
        <v>7227</v>
      </c>
      <c r="P107" s="149">
        <v>210</v>
      </c>
      <c r="Q107" s="150">
        <v>210</v>
      </c>
      <c r="R107" s="84"/>
    </row>
    <row r="108" spans="1:18" ht="31.5" x14ac:dyDescent="0.25">
      <c r="A108" s="557"/>
      <c r="B108" s="189" t="s">
        <v>337</v>
      </c>
      <c r="C108" s="90">
        <f t="shared" si="49"/>
        <v>1156.2</v>
      </c>
      <c r="D108" s="90">
        <f t="shared" si="38"/>
        <v>1541.6000000000001</v>
      </c>
      <c r="E108" s="90">
        <f t="shared" si="39"/>
        <v>1927</v>
      </c>
      <c r="F108" s="90">
        <f t="shared" si="40"/>
        <v>2312.4</v>
      </c>
      <c r="G108" s="90">
        <f t="shared" si="41"/>
        <v>2697.7999999999997</v>
      </c>
      <c r="H108" s="90">
        <f t="shared" si="42"/>
        <v>3083.2000000000003</v>
      </c>
      <c r="I108" s="90">
        <f t="shared" si="50"/>
        <v>3468.6</v>
      </c>
      <c r="J108" s="90">
        <v>3854</v>
      </c>
      <c r="K108" s="90">
        <f t="shared" si="44"/>
        <v>4239.4000000000005</v>
      </c>
      <c r="L108" s="90">
        <f t="shared" si="45"/>
        <v>4624.8</v>
      </c>
      <c r="M108" s="90">
        <f t="shared" si="46"/>
        <v>5010.2</v>
      </c>
      <c r="N108" s="90">
        <f t="shared" si="47"/>
        <v>5395.5999999999995</v>
      </c>
      <c r="O108" s="88">
        <f t="shared" si="48"/>
        <v>5781</v>
      </c>
      <c r="P108" s="149" t="s">
        <v>308</v>
      </c>
      <c r="Q108" s="150">
        <v>220</v>
      </c>
      <c r="R108" s="84"/>
    </row>
    <row r="109" spans="1:18" ht="32.25" thickBot="1" x14ac:dyDescent="0.3">
      <c r="A109" s="542"/>
      <c r="B109" s="192" t="s">
        <v>338</v>
      </c>
      <c r="C109" s="249">
        <f t="shared" si="49"/>
        <v>1156.2</v>
      </c>
      <c r="D109" s="249">
        <f t="shared" si="38"/>
        <v>1541.6000000000001</v>
      </c>
      <c r="E109" s="249">
        <f t="shared" si="39"/>
        <v>1927</v>
      </c>
      <c r="F109" s="249">
        <f t="shared" si="40"/>
        <v>2312.4</v>
      </c>
      <c r="G109" s="249">
        <f t="shared" si="41"/>
        <v>2697.7999999999997</v>
      </c>
      <c r="H109" s="249">
        <f t="shared" si="42"/>
        <v>3083.2000000000003</v>
      </c>
      <c r="I109" s="249">
        <f t="shared" si="50"/>
        <v>3468.6</v>
      </c>
      <c r="J109" s="249">
        <v>3854</v>
      </c>
      <c r="K109" s="249">
        <f t="shared" si="44"/>
        <v>4239.4000000000005</v>
      </c>
      <c r="L109" s="249">
        <f t="shared" si="45"/>
        <v>4624.8</v>
      </c>
      <c r="M109" s="249">
        <f t="shared" si="46"/>
        <v>5010.2</v>
      </c>
      <c r="N109" s="249">
        <f t="shared" si="47"/>
        <v>5395.5999999999995</v>
      </c>
      <c r="O109" s="257">
        <f t="shared" si="48"/>
        <v>5781</v>
      </c>
      <c r="P109" s="178" t="s">
        <v>308</v>
      </c>
      <c r="Q109" s="179">
        <v>210</v>
      </c>
      <c r="R109" s="84"/>
    </row>
    <row r="110" spans="1:18" ht="31.5" x14ac:dyDescent="0.25">
      <c r="A110" s="541">
        <v>8</v>
      </c>
      <c r="B110" s="186" t="s">
        <v>166</v>
      </c>
      <c r="C110" s="255">
        <f t="shared" si="49"/>
        <v>1364.3999999999999</v>
      </c>
      <c r="D110" s="255">
        <f t="shared" si="38"/>
        <v>1819.2</v>
      </c>
      <c r="E110" s="255">
        <f t="shared" si="39"/>
        <v>2274</v>
      </c>
      <c r="F110" s="255">
        <f t="shared" si="40"/>
        <v>2728.7999999999997</v>
      </c>
      <c r="G110" s="255">
        <f t="shared" si="41"/>
        <v>3183.6</v>
      </c>
      <c r="H110" s="255">
        <f t="shared" si="42"/>
        <v>3638.4</v>
      </c>
      <c r="I110" s="255">
        <f t="shared" si="50"/>
        <v>4093.2000000000003</v>
      </c>
      <c r="J110" s="255">
        <v>4548</v>
      </c>
      <c r="K110" s="255">
        <f t="shared" si="44"/>
        <v>5002.8</v>
      </c>
      <c r="L110" s="255">
        <f t="shared" si="45"/>
        <v>5457.5999999999995</v>
      </c>
      <c r="M110" s="255">
        <f t="shared" si="46"/>
        <v>5912.4000000000005</v>
      </c>
      <c r="N110" s="255">
        <f t="shared" si="47"/>
        <v>6367.2</v>
      </c>
      <c r="O110" s="256">
        <f t="shared" si="48"/>
        <v>6822</v>
      </c>
      <c r="P110" s="167" t="s">
        <v>308</v>
      </c>
      <c r="Q110" s="168">
        <v>190</v>
      </c>
      <c r="R110" s="84"/>
    </row>
    <row r="111" spans="1:18" ht="32.25" thickBot="1" x14ac:dyDescent="0.3">
      <c r="A111" s="542"/>
      <c r="B111" s="192" t="s">
        <v>339</v>
      </c>
      <c r="C111" s="249">
        <f t="shared" si="49"/>
        <v>1364.3999999999999</v>
      </c>
      <c r="D111" s="249">
        <f t="shared" si="38"/>
        <v>1819.2</v>
      </c>
      <c r="E111" s="249">
        <f t="shared" si="39"/>
        <v>2274</v>
      </c>
      <c r="F111" s="249">
        <f t="shared" si="40"/>
        <v>2728.7999999999997</v>
      </c>
      <c r="G111" s="249">
        <f t="shared" si="41"/>
        <v>3183.6</v>
      </c>
      <c r="H111" s="249">
        <f t="shared" si="42"/>
        <v>3638.4</v>
      </c>
      <c r="I111" s="249">
        <f t="shared" si="50"/>
        <v>4093.2000000000003</v>
      </c>
      <c r="J111" s="249">
        <v>4548</v>
      </c>
      <c r="K111" s="249">
        <f t="shared" si="44"/>
        <v>5002.8</v>
      </c>
      <c r="L111" s="249">
        <f t="shared" si="45"/>
        <v>5457.5999999999995</v>
      </c>
      <c r="M111" s="249">
        <f t="shared" si="46"/>
        <v>5912.4000000000005</v>
      </c>
      <c r="N111" s="249">
        <f t="shared" si="47"/>
        <v>6367.2</v>
      </c>
      <c r="O111" s="257">
        <f t="shared" si="48"/>
        <v>6822</v>
      </c>
      <c r="P111" s="178" t="s">
        <v>308</v>
      </c>
      <c r="Q111" s="179">
        <v>190</v>
      </c>
      <c r="R111" s="84"/>
    </row>
    <row r="112" spans="1:18" ht="15.75" thickBot="1" x14ac:dyDescent="0.3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21" x14ac:dyDescent="0.25">
      <c r="A113" s="84"/>
      <c r="B113" s="193" t="s">
        <v>340</v>
      </c>
      <c r="C113" s="194"/>
      <c r="D113" s="195"/>
      <c r="E113" s="195"/>
      <c r="F113" s="195"/>
      <c r="G113" s="195"/>
      <c r="H113" s="195"/>
      <c r="I113" s="196"/>
      <c r="J113" s="196"/>
      <c r="K113" s="197"/>
      <c r="L113" s="196"/>
      <c r="M113" s="196"/>
      <c r="N113" s="196"/>
      <c r="O113" s="196"/>
      <c r="P113" s="196"/>
      <c r="Q113" s="198"/>
      <c r="R113" s="84"/>
    </row>
    <row r="114" spans="1:18" ht="18.75" x14ac:dyDescent="0.3">
      <c r="A114" s="84"/>
      <c r="B114" s="199" t="s">
        <v>341</v>
      </c>
      <c r="C114" s="200"/>
      <c r="D114" s="201"/>
      <c r="E114" s="201"/>
      <c r="F114" s="201"/>
      <c r="G114" s="201"/>
      <c r="H114" s="85"/>
      <c r="I114" s="201" t="s">
        <v>342</v>
      </c>
      <c r="J114" s="202"/>
      <c r="K114" s="202"/>
      <c r="L114" s="202"/>
      <c r="M114" s="202"/>
      <c r="N114" s="202"/>
      <c r="O114" s="202"/>
      <c r="P114" s="85"/>
      <c r="Q114" s="203"/>
      <c r="R114" s="84"/>
    </row>
    <row r="115" spans="1:18" ht="15.75" thickBot="1" x14ac:dyDescent="0.3">
      <c r="A115" s="84"/>
      <c r="B115" s="204" t="s">
        <v>343</v>
      </c>
      <c r="C115" s="205"/>
      <c r="D115" s="206"/>
      <c r="E115" s="206"/>
      <c r="F115" s="206"/>
      <c r="G115" s="206"/>
      <c r="H115" s="206"/>
      <c r="I115" s="207"/>
      <c r="J115" s="207"/>
      <c r="K115" s="207"/>
      <c r="L115" s="207"/>
      <c r="M115" s="207"/>
      <c r="N115" s="207"/>
      <c r="O115" s="207"/>
      <c r="P115" s="207"/>
      <c r="Q115" s="208"/>
      <c r="R115" s="84"/>
    </row>
    <row r="116" spans="1:18" x14ac:dyDescent="0.2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x14ac:dyDescent="0.2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x14ac:dyDescent="0.25">
      <c r="A118" s="12" t="s">
        <v>6</v>
      </c>
      <c r="B118" s="12"/>
      <c r="C118" s="12"/>
      <c r="D118" s="13"/>
      <c r="E118" s="13"/>
      <c r="F118" s="13"/>
      <c r="G118" s="13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x14ac:dyDescent="0.25">
      <c r="A119" s="12" t="s">
        <v>7</v>
      </c>
      <c r="B119" s="12"/>
      <c r="C119" s="12"/>
      <c r="D119" s="13"/>
      <c r="E119" s="13"/>
      <c r="F119" s="13"/>
      <c r="G119" s="13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x14ac:dyDescent="0.25">
      <c r="A120" s="12" t="s">
        <v>16</v>
      </c>
      <c r="B120" s="13"/>
      <c r="C120" s="13"/>
      <c r="D120" s="13"/>
      <c r="E120" s="13"/>
      <c r="F120" s="13"/>
      <c r="G120" s="13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x14ac:dyDescent="0.25">
      <c r="A121" s="14" t="s">
        <v>17</v>
      </c>
      <c r="B121" s="14"/>
      <c r="C121" s="14"/>
      <c r="D121" s="14"/>
      <c r="E121" s="14"/>
      <c r="F121" s="12"/>
      <c r="G121" s="15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x14ac:dyDescent="0.25">
      <c r="A122" s="12" t="s">
        <v>10</v>
      </c>
      <c r="B122" s="13"/>
      <c r="C122" s="13"/>
      <c r="D122" s="13"/>
      <c r="E122" s="13"/>
      <c r="F122" s="13"/>
      <c r="G122" s="13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x14ac:dyDescent="0.25">
      <c r="A123" s="74" t="s">
        <v>18</v>
      </c>
      <c r="B123" s="74"/>
      <c r="C123" s="74"/>
      <c r="D123" s="74"/>
      <c r="E123" s="74"/>
      <c r="F123" s="74"/>
      <c r="G123" s="13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s="379" customFormat="1" x14ac:dyDescent="0.25">
      <c r="A124" s="74"/>
      <c r="B124" s="26" t="s">
        <v>422</v>
      </c>
      <c r="C124" s="37"/>
      <c r="D124" s="32"/>
      <c r="E124" s="38"/>
      <c r="F124" s="38"/>
      <c r="G124" s="38"/>
    </row>
    <row r="125" spans="1:18" s="379" customFormat="1" x14ac:dyDescent="0.25">
      <c r="A125" s="74"/>
      <c r="B125" s="26" t="s">
        <v>420</v>
      </c>
      <c r="C125" s="37"/>
      <c r="D125" s="32"/>
      <c r="E125" s="38"/>
      <c r="F125" s="38"/>
      <c r="G125" s="38"/>
    </row>
    <row r="126" spans="1:18" s="379" customFormat="1" x14ac:dyDescent="0.25">
      <c r="A126" s="74"/>
      <c r="B126" s="74"/>
      <c r="C126" s="74"/>
      <c r="D126" s="74"/>
      <c r="E126" s="74"/>
      <c r="F126" s="74"/>
      <c r="G126" s="13"/>
    </row>
    <row r="127" spans="1:18" x14ac:dyDescent="0.25">
      <c r="A127" s="73" t="s">
        <v>19</v>
      </c>
      <c r="B127" s="73"/>
      <c r="C127" s="73"/>
      <c r="D127" s="73"/>
      <c r="E127" s="73"/>
      <c r="F127" s="73"/>
      <c r="G127" s="13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x14ac:dyDescent="0.25">
      <c r="A128" s="73" t="s">
        <v>20</v>
      </c>
      <c r="B128" s="73"/>
      <c r="C128" s="73"/>
      <c r="D128" s="73"/>
      <c r="E128" s="73"/>
      <c r="F128" s="73"/>
      <c r="G128" s="17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75" x14ac:dyDescent="0.25">
      <c r="A129" s="69" t="s">
        <v>167</v>
      </c>
      <c r="B129" s="70"/>
      <c r="C129" s="71"/>
      <c r="D129" s="3"/>
      <c r="E129" s="73"/>
      <c r="F129" s="73"/>
      <c r="G129" s="73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x14ac:dyDescent="0.25">
      <c r="A130" s="72" t="s">
        <v>168</v>
      </c>
      <c r="B130" s="70"/>
      <c r="C130" s="71"/>
      <c r="D130" s="84"/>
      <c r="E130" s="85"/>
      <c r="F130" s="85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x14ac:dyDescent="0.25">
      <c r="A131" s="72" t="s">
        <v>169</v>
      </c>
      <c r="B131" s="70"/>
      <c r="C131" s="71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x14ac:dyDescent="0.25">
      <c r="A132" s="84"/>
      <c r="B132" s="84"/>
      <c r="C132" s="84"/>
      <c r="D132" s="84"/>
      <c r="E132" s="84"/>
      <c r="F132" s="84"/>
      <c r="G132" s="84"/>
    </row>
    <row r="133" spans="1:18" ht="15.75" x14ac:dyDescent="0.25">
      <c r="A133" s="18" t="s">
        <v>15</v>
      </c>
      <c r="B133" s="84"/>
      <c r="C133" s="84"/>
      <c r="D133" s="84"/>
      <c r="E133" s="84"/>
      <c r="F133" s="84"/>
      <c r="G133" s="84"/>
    </row>
  </sheetData>
  <mergeCells count="36">
    <mergeCell ref="P67:Q67"/>
    <mergeCell ref="A69:A81"/>
    <mergeCell ref="B78:B79"/>
    <mergeCell ref="P78:P79"/>
    <mergeCell ref="Q78:Q79"/>
    <mergeCell ref="A32:A65"/>
    <mergeCell ref="A105:A109"/>
    <mergeCell ref="A110:A111"/>
    <mergeCell ref="B67:B68"/>
    <mergeCell ref="C67:O67"/>
    <mergeCell ref="Q28:Q29"/>
    <mergeCell ref="I28:I29"/>
    <mergeCell ref="K28:K29"/>
    <mergeCell ref="L28:L29"/>
    <mergeCell ref="M28:M29"/>
    <mergeCell ref="A7:A15"/>
    <mergeCell ref="A16:A31"/>
    <mergeCell ref="A82:A97"/>
    <mergeCell ref="A98:A104"/>
    <mergeCell ref="A1:P1"/>
    <mergeCell ref="B28:B29"/>
    <mergeCell ref="C28:C29"/>
    <mergeCell ref="D28:D29"/>
    <mergeCell ref="E28:E29"/>
    <mergeCell ref="F28:F29"/>
    <mergeCell ref="G28:G29"/>
    <mergeCell ref="H28:H29"/>
    <mergeCell ref="N28:N29"/>
    <mergeCell ref="O28:O29"/>
    <mergeCell ref="P28:P29"/>
    <mergeCell ref="J28:J29"/>
    <mergeCell ref="Q2:R2"/>
    <mergeCell ref="A4:A5"/>
    <mergeCell ref="B4:B5"/>
    <mergeCell ref="C4:O4"/>
    <mergeCell ref="P4:Q4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4"/>
  <sheetViews>
    <sheetView topLeftCell="A52" zoomScale="90" zoomScaleNormal="90" workbookViewId="0">
      <selection activeCell="J42" sqref="J42:J66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</cols>
  <sheetData>
    <row r="1" spans="1:24" ht="18" x14ac:dyDescent="0.25">
      <c r="A1" s="530" t="s">
        <v>211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</row>
    <row r="2" spans="1:24" ht="20.25" customHeight="1" x14ac:dyDescent="0.35">
      <c r="Q2" s="531"/>
      <c r="R2" s="531"/>
    </row>
    <row r="3" spans="1:24" ht="18.75" customHeight="1" thickBot="1" x14ac:dyDescent="0.3">
      <c r="B3" s="630" t="s">
        <v>413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</row>
    <row r="4" spans="1:24" ht="16.5" thickBot="1" x14ac:dyDescent="0.3">
      <c r="A4" s="565"/>
      <c r="B4" s="534" t="s">
        <v>0</v>
      </c>
      <c r="C4" s="632" t="s">
        <v>1</v>
      </c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4"/>
      <c r="S4" s="624" t="s">
        <v>346</v>
      </c>
      <c r="T4" s="625"/>
    </row>
    <row r="5" spans="1:24" ht="26.25" thickBot="1" x14ac:dyDescent="0.3">
      <c r="A5" s="566"/>
      <c r="B5" s="535"/>
      <c r="C5" s="267">
        <v>0.3</v>
      </c>
      <c r="D5" s="184">
        <v>0.4</v>
      </c>
      <c r="E5" s="184">
        <v>0.5</v>
      </c>
      <c r="F5" s="184">
        <v>0.6</v>
      </c>
      <c r="G5" s="184">
        <v>0.7</v>
      </c>
      <c r="H5" s="184">
        <v>0.8</v>
      </c>
      <c r="I5" s="184">
        <v>0.9</v>
      </c>
      <c r="J5" s="184">
        <v>1</v>
      </c>
      <c r="K5" s="184">
        <v>1.1000000000000001</v>
      </c>
      <c r="L5" s="184">
        <v>1.2</v>
      </c>
      <c r="M5" s="184">
        <v>1.3</v>
      </c>
      <c r="N5" s="184">
        <v>1.4</v>
      </c>
      <c r="O5" s="184">
        <v>1.5</v>
      </c>
      <c r="P5" s="184">
        <v>1.6</v>
      </c>
      <c r="Q5" s="184">
        <v>1.7</v>
      </c>
      <c r="R5" s="185">
        <v>1.8</v>
      </c>
      <c r="S5" s="374" t="s">
        <v>302</v>
      </c>
      <c r="T5" s="374" t="s">
        <v>347</v>
      </c>
      <c r="U5" s="367"/>
      <c r="V5" s="10"/>
      <c r="W5" s="367"/>
      <c r="X5" s="367"/>
    </row>
    <row r="6" spans="1:24" ht="32.25" thickBot="1" x14ac:dyDescent="0.3">
      <c r="A6" s="270">
        <v>0</v>
      </c>
      <c r="B6" s="271" t="s">
        <v>348</v>
      </c>
      <c r="C6" s="272">
        <f>J6*0.3</f>
        <v>408.59999999999997</v>
      </c>
      <c r="D6" s="135">
        <f>J6*0.4</f>
        <v>544.80000000000007</v>
      </c>
      <c r="E6" s="135">
        <f>J6*0.5</f>
        <v>681</v>
      </c>
      <c r="F6" s="135">
        <f>J6*0.6</f>
        <v>817.19999999999993</v>
      </c>
      <c r="G6" s="135">
        <f>J6*0.7</f>
        <v>953.4</v>
      </c>
      <c r="H6" s="135">
        <f>J6*0.8</f>
        <v>1089.6000000000001</v>
      </c>
      <c r="I6" s="135">
        <f>J6*0.9</f>
        <v>1225.8</v>
      </c>
      <c r="J6" s="370">
        <v>1362</v>
      </c>
      <c r="K6" s="135">
        <f>J6*1.1</f>
        <v>1498.2</v>
      </c>
      <c r="L6" s="135">
        <f>J6*1.2</f>
        <v>1634.3999999999999</v>
      </c>
      <c r="M6" s="135">
        <f>J6*1.3</f>
        <v>1770.6000000000001</v>
      </c>
      <c r="N6" s="135">
        <f>J6*1.4</f>
        <v>1906.8</v>
      </c>
      <c r="O6" s="135">
        <f>J6*1.5</f>
        <v>2043</v>
      </c>
      <c r="P6" s="135">
        <f>J6*1.6</f>
        <v>2179.2000000000003</v>
      </c>
      <c r="Q6" s="135">
        <f>J6*1.7</f>
        <v>2315.4</v>
      </c>
      <c r="R6" s="136">
        <f>J6*1.8</f>
        <v>2451.6</v>
      </c>
      <c r="S6" s="371" t="s">
        <v>349</v>
      </c>
      <c r="T6" s="371" t="s">
        <v>350</v>
      </c>
      <c r="V6" s="10"/>
    </row>
    <row r="7" spans="1:24" ht="16.5" thickBot="1" x14ac:dyDescent="0.3">
      <c r="A7" s="610">
        <v>1</v>
      </c>
      <c r="B7" s="155" t="s">
        <v>170</v>
      </c>
      <c r="C7" s="140">
        <f t="shared" ref="C7:C109" si="0">J7*0.3</f>
        <v>462.59999999999997</v>
      </c>
      <c r="D7" s="140">
        <f t="shared" ref="D7:D109" si="1">J7*0.4</f>
        <v>616.80000000000007</v>
      </c>
      <c r="E7" s="140">
        <f t="shared" ref="E7:E109" si="2">J7*0.5</f>
        <v>771</v>
      </c>
      <c r="F7" s="140">
        <f t="shared" ref="F7:F109" si="3">J7*0.6</f>
        <v>925.19999999999993</v>
      </c>
      <c r="G7" s="140">
        <f t="shared" ref="G7:G109" si="4">J7*0.7</f>
        <v>1079.3999999999999</v>
      </c>
      <c r="H7" s="140">
        <f>J7*0.8</f>
        <v>1233.6000000000001</v>
      </c>
      <c r="I7" s="140">
        <f t="shared" ref="I7:I108" si="5">J7*0.9</f>
        <v>1387.8</v>
      </c>
      <c r="J7" s="140">
        <v>1542</v>
      </c>
      <c r="K7" s="140">
        <f t="shared" ref="K7:K109" si="6">J7*1.1</f>
        <v>1696.2</v>
      </c>
      <c r="L7" s="140">
        <f t="shared" ref="L7:L109" si="7">J7*1.2</f>
        <v>1850.3999999999999</v>
      </c>
      <c r="M7" s="140">
        <f t="shared" ref="M7:M109" si="8">J7*1.3</f>
        <v>2004.6000000000001</v>
      </c>
      <c r="N7" s="140">
        <f t="shared" ref="N7:N109" si="9">J7*1.4</f>
        <v>2158.7999999999997</v>
      </c>
      <c r="O7" s="140">
        <f t="shared" ref="O7:O109" si="10">J7*1.5</f>
        <v>2313</v>
      </c>
      <c r="P7" s="140">
        <f>J7*1.6</f>
        <v>2467.2000000000003</v>
      </c>
      <c r="Q7" s="140">
        <f>J7*1.7</f>
        <v>2621.4</v>
      </c>
      <c r="R7" s="141">
        <f>J7*1.8</f>
        <v>2775.6</v>
      </c>
      <c r="S7" s="375" t="s">
        <v>349</v>
      </c>
      <c r="T7" s="375" t="s">
        <v>350</v>
      </c>
      <c r="V7" s="10"/>
    </row>
    <row r="8" spans="1:24" ht="16.5" thickBot="1" x14ac:dyDescent="0.3">
      <c r="A8" s="611"/>
      <c r="B8" s="156" t="s">
        <v>171</v>
      </c>
      <c r="C8" s="145">
        <f t="shared" si="0"/>
        <v>462.59999999999997</v>
      </c>
      <c r="D8" s="145">
        <f t="shared" si="1"/>
        <v>616.80000000000007</v>
      </c>
      <c r="E8" s="145">
        <f t="shared" si="2"/>
        <v>771</v>
      </c>
      <c r="F8" s="145">
        <f t="shared" si="3"/>
        <v>925.19999999999993</v>
      </c>
      <c r="G8" s="145">
        <f t="shared" si="4"/>
        <v>1079.3999999999999</v>
      </c>
      <c r="H8" s="145">
        <f t="shared" ref="H8:H95" si="11">J8*0.8</f>
        <v>1233.6000000000001</v>
      </c>
      <c r="I8" s="145">
        <f t="shared" si="5"/>
        <v>1387.8</v>
      </c>
      <c r="J8" s="140">
        <v>1542</v>
      </c>
      <c r="K8" s="145">
        <f t="shared" si="6"/>
        <v>1696.2</v>
      </c>
      <c r="L8" s="145">
        <f t="shared" si="7"/>
        <v>1850.3999999999999</v>
      </c>
      <c r="M8" s="145">
        <f t="shared" si="8"/>
        <v>2004.6000000000001</v>
      </c>
      <c r="N8" s="145">
        <f t="shared" si="9"/>
        <v>2158.7999999999997</v>
      </c>
      <c r="O8" s="145">
        <f t="shared" si="10"/>
        <v>2313</v>
      </c>
      <c r="P8" s="145">
        <f t="shared" ref="P8:P29" si="12">J8*1.6</f>
        <v>2467.2000000000003</v>
      </c>
      <c r="Q8" s="145">
        <f t="shared" ref="Q8:Q29" si="13">J8*1.7</f>
        <v>2621.4</v>
      </c>
      <c r="R8" s="146">
        <f t="shared" ref="R8:R29" si="14">J8*1.8</f>
        <v>2775.6</v>
      </c>
      <c r="S8" s="375" t="s">
        <v>349</v>
      </c>
      <c r="T8" s="375" t="s">
        <v>350</v>
      </c>
      <c r="V8" s="10"/>
    </row>
    <row r="9" spans="1:24" ht="16.5" thickBot="1" x14ac:dyDescent="0.3">
      <c r="A9" s="611"/>
      <c r="B9" s="156" t="s">
        <v>130</v>
      </c>
      <c r="C9" s="145">
        <f t="shared" si="0"/>
        <v>462.59999999999997</v>
      </c>
      <c r="D9" s="145">
        <f t="shared" si="1"/>
        <v>616.80000000000007</v>
      </c>
      <c r="E9" s="145">
        <f t="shared" si="2"/>
        <v>771</v>
      </c>
      <c r="F9" s="145">
        <f t="shared" si="3"/>
        <v>925.19999999999993</v>
      </c>
      <c r="G9" s="145">
        <f t="shared" si="4"/>
        <v>1079.3999999999999</v>
      </c>
      <c r="H9" s="145">
        <f t="shared" si="11"/>
        <v>1233.6000000000001</v>
      </c>
      <c r="I9" s="145">
        <f t="shared" si="5"/>
        <v>1387.8</v>
      </c>
      <c r="J9" s="140">
        <v>1542</v>
      </c>
      <c r="K9" s="145">
        <f t="shared" si="6"/>
        <v>1696.2</v>
      </c>
      <c r="L9" s="145">
        <f t="shared" si="7"/>
        <v>1850.3999999999999</v>
      </c>
      <c r="M9" s="145">
        <f t="shared" si="8"/>
        <v>2004.6000000000001</v>
      </c>
      <c r="N9" s="145">
        <f t="shared" si="9"/>
        <v>2158.7999999999997</v>
      </c>
      <c r="O9" s="145">
        <f t="shared" si="10"/>
        <v>2313</v>
      </c>
      <c r="P9" s="145">
        <f t="shared" si="12"/>
        <v>2467.2000000000003</v>
      </c>
      <c r="Q9" s="145">
        <f t="shared" si="13"/>
        <v>2621.4</v>
      </c>
      <c r="R9" s="146">
        <f t="shared" si="14"/>
        <v>2775.6</v>
      </c>
      <c r="S9" s="375" t="s">
        <v>349</v>
      </c>
      <c r="T9" s="375" t="s">
        <v>351</v>
      </c>
      <c r="V9" s="10"/>
    </row>
    <row r="10" spans="1:24" ht="16.5" thickBot="1" x14ac:dyDescent="0.3">
      <c r="A10" s="611"/>
      <c r="B10" s="156" t="s">
        <v>131</v>
      </c>
      <c r="C10" s="145">
        <f t="shared" si="0"/>
        <v>462.59999999999997</v>
      </c>
      <c r="D10" s="145">
        <f t="shared" si="1"/>
        <v>616.80000000000007</v>
      </c>
      <c r="E10" s="145">
        <f t="shared" si="2"/>
        <v>771</v>
      </c>
      <c r="F10" s="145">
        <f t="shared" si="3"/>
        <v>925.19999999999993</v>
      </c>
      <c r="G10" s="145">
        <f t="shared" si="4"/>
        <v>1079.3999999999999</v>
      </c>
      <c r="H10" s="145">
        <f t="shared" si="11"/>
        <v>1233.6000000000001</v>
      </c>
      <c r="I10" s="145">
        <f t="shared" si="5"/>
        <v>1387.8</v>
      </c>
      <c r="J10" s="140">
        <v>1542</v>
      </c>
      <c r="K10" s="145">
        <f t="shared" si="6"/>
        <v>1696.2</v>
      </c>
      <c r="L10" s="145">
        <f t="shared" si="7"/>
        <v>1850.3999999999999</v>
      </c>
      <c r="M10" s="145">
        <f t="shared" si="8"/>
        <v>2004.6000000000001</v>
      </c>
      <c r="N10" s="145">
        <f t="shared" si="9"/>
        <v>2158.7999999999997</v>
      </c>
      <c r="O10" s="145">
        <f t="shared" si="10"/>
        <v>2313</v>
      </c>
      <c r="P10" s="145">
        <f t="shared" si="12"/>
        <v>2467.2000000000003</v>
      </c>
      <c r="Q10" s="145">
        <f t="shared" si="13"/>
        <v>2621.4</v>
      </c>
      <c r="R10" s="146">
        <f t="shared" si="14"/>
        <v>2775.6</v>
      </c>
      <c r="S10" s="375" t="s">
        <v>349</v>
      </c>
      <c r="T10" s="375" t="s">
        <v>350</v>
      </c>
      <c r="V10" s="10"/>
    </row>
    <row r="11" spans="1:24" ht="16.5" thickBot="1" x14ac:dyDescent="0.3">
      <c r="A11" s="611"/>
      <c r="B11" s="156" t="s">
        <v>172</v>
      </c>
      <c r="C11" s="145">
        <f t="shared" si="0"/>
        <v>462.59999999999997</v>
      </c>
      <c r="D11" s="145">
        <f t="shared" si="1"/>
        <v>616.80000000000007</v>
      </c>
      <c r="E11" s="145">
        <f t="shared" si="2"/>
        <v>771</v>
      </c>
      <c r="F11" s="145">
        <f t="shared" si="3"/>
        <v>925.19999999999993</v>
      </c>
      <c r="G11" s="145">
        <f t="shared" si="4"/>
        <v>1079.3999999999999</v>
      </c>
      <c r="H11" s="145">
        <f t="shared" si="11"/>
        <v>1233.6000000000001</v>
      </c>
      <c r="I11" s="145">
        <f t="shared" si="5"/>
        <v>1387.8</v>
      </c>
      <c r="J11" s="140">
        <v>1542</v>
      </c>
      <c r="K11" s="145">
        <f t="shared" si="6"/>
        <v>1696.2</v>
      </c>
      <c r="L11" s="145">
        <f t="shared" si="7"/>
        <v>1850.3999999999999</v>
      </c>
      <c r="M11" s="145">
        <f t="shared" si="8"/>
        <v>2004.6000000000001</v>
      </c>
      <c r="N11" s="145">
        <f t="shared" si="9"/>
        <v>2158.7999999999997</v>
      </c>
      <c r="O11" s="145">
        <f t="shared" si="10"/>
        <v>2313</v>
      </c>
      <c r="P11" s="145">
        <f t="shared" si="12"/>
        <v>2467.2000000000003</v>
      </c>
      <c r="Q11" s="145">
        <f t="shared" si="13"/>
        <v>2621.4</v>
      </c>
      <c r="R11" s="146">
        <f t="shared" si="14"/>
        <v>2775.6</v>
      </c>
      <c r="S11" s="375" t="s">
        <v>349</v>
      </c>
      <c r="T11" s="375" t="s">
        <v>350</v>
      </c>
      <c r="V11" s="10"/>
    </row>
    <row r="12" spans="1:24" ht="16.5" thickBot="1" x14ac:dyDescent="0.3">
      <c r="A12" s="611"/>
      <c r="B12" s="156" t="s">
        <v>304</v>
      </c>
      <c r="C12" s="145">
        <f t="shared" si="0"/>
        <v>462.59999999999997</v>
      </c>
      <c r="D12" s="145">
        <f t="shared" si="1"/>
        <v>616.80000000000007</v>
      </c>
      <c r="E12" s="145">
        <f t="shared" si="2"/>
        <v>771</v>
      </c>
      <c r="F12" s="145">
        <f t="shared" si="3"/>
        <v>925.19999999999993</v>
      </c>
      <c r="G12" s="145">
        <f t="shared" si="4"/>
        <v>1079.3999999999999</v>
      </c>
      <c r="H12" s="145">
        <f t="shared" si="11"/>
        <v>1233.6000000000001</v>
      </c>
      <c r="I12" s="145">
        <f t="shared" si="5"/>
        <v>1387.8</v>
      </c>
      <c r="J12" s="140">
        <v>1542</v>
      </c>
      <c r="K12" s="145">
        <f t="shared" si="6"/>
        <v>1696.2</v>
      </c>
      <c r="L12" s="145">
        <f t="shared" si="7"/>
        <v>1850.3999999999999</v>
      </c>
      <c r="M12" s="145">
        <f t="shared" si="8"/>
        <v>2004.6000000000001</v>
      </c>
      <c r="N12" s="145">
        <f t="shared" si="9"/>
        <v>2158.7999999999997</v>
      </c>
      <c r="O12" s="145">
        <f t="shared" si="10"/>
        <v>2313</v>
      </c>
      <c r="P12" s="145">
        <f t="shared" si="12"/>
        <v>2467.2000000000003</v>
      </c>
      <c r="Q12" s="145">
        <f t="shared" si="13"/>
        <v>2621.4</v>
      </c>
      <c r="R12" s="146">
        <f t="shared" si="14"/>
        <v>2775.6</v>
      </c>
      <c r="S12" s="375" t="s">
        <v>349</v>
      </c>
      <c r="T12" s="375" t="s">
        <v>350</v>
      </c>
      <c r="V12" s="10"/>
    </row>
    <row r="13" spans="1:24" ht="16.5" thickBot="1" x14ac:dyDescent="0.3">
      <c r="A13" s="611"/>
      <c r="B13" s="156" t="s">
        <v>173</v>
      </c>
      <c r="C13" s="145">
        <f t="shared" si="0"/>
        <v>462.59999999999997</v>
      </c>
      <c r="D13" s="145">
        <f t="shared" si="1"/>
        <v>616.80000000000007</v>
      </c>
      <c r="E13" s="145">
        <f t="shared" si="2"/>
        <v>771</v>
      </c>
      <c r="F13" s="145">
        <f t="shared" si="3"/>
        <v>925.19999999999993</v>
      </c>
      <c r="G13" s="145">
        <f t="shared" si="4"/>
        <v>1079.3999999999999</v>
      </c>
      <c r="H13" s="145">
        <f t="shared" si="11"/>
        <v>1233.6000000000001</v>
      </c>
      <c r="I13" s="145">
        <f t="shared" si="5"/>
        <v>1387.8</v>
      </c>
      <c r="J13" s="140">
        <v>1542</v>
      </c>
      <c r="K13" s="145">
        <f t="shared" si="6"/>
        <v>1696.2</v>
      </c>
      <c r="L13" s="145">
        <f t="shared" si="7"/>
        <v>1850.3999999999999</v>
      </c>
      <c r="M13" s="145">
        <f t="shared" si="8"/>
        <v>2004.6000000000001</v>
      </c>
      <c r="N13" s="145">
        <f t="shared" si="9"/>
        <v>2158.7999999999997</v>
      </c>
      <c r="O13" s="145">
        <f t="shared" si="10"/>
        <v>2313</v>
      </c>
      <c r="P13" s="145">
        <f t="shared" si="12"/>
        <v>2467.2000000000003</v>
      </c>
      <c r="Q13" s="145">
        <f t="shared" si="13"/>
        <v>2621.4</v>
      </c>
      <c r="R13" s="146">
        <f t="shared" si="14"/>
        <v>2775.6</v>
      </c>
      <c r="S13" s="375" t="s">
        <v>352</v>
      </c>
      <c r="T13" s="375" t="s">
        <v>353</v>
      </c>
      <c r="V13" s="10"/>
    </row>
    <row r="14" spans="1:24" ht="16.5" thickBot="1" x14ac:dyDescent="0.3">
      <c r="A14" s="611"/>
      <c r="B14" s="156" t="s">
        <v>2</v>
      </c>
      <c r="C14" s="145">
        <f t="shared" si="0"/>
        <v>462.59999999999997</v>
      </c>
      <c r="D14" s="145">
        <f t="shared" si="1"/>
        <v>616.80000000000007</v>
      </c>
      <c r="E14" s="145">
        <f t="shared" si="2"/>
        <v>771</v>
      </c>
      <c r="F14" s="145">
        <f t="shared" si="3"/>
        <v>925.19999999999993</v>
      </c>
      <c r="G14" s="145">
        <f t="shared" si="4"/>
        <v>1079.3999999999999</v>
      </c>
      <c r="H14" s="145">
        <f t="shared" si="11"/>
        <v>1233.6000000000001</v>
      </c>
      <c r="I14" s="145">
        <f t="shared" si="5"/>
        <v>1387.8</v>
      </c>
      <c r="J14" s="140">
        <v>1542</v>
      </c>
      <c r="K14" s="145">
        <f t="shared" si="6"/>
        <v>1696.2</v>
      </c>
      <c r="L14" s="145">
        <f t="shared" si="7"/>
        <v>1850.3999999999999</v>
      </c>
      <c r="M14" s="145">
        <f t="shared" si="8"/>
        <v>2004.6000000000001</v>
      </c>
      <c r="N14" s="145">
        <f t="shared" si="9"/>
        <v>2158.7999999999997</v>
      </c>
      <c r="O14" s="145">
        <f t="shared" si="10"/>
        <v>2313</v>
      </c>
      <c r="P14" s="145">
        <f t="shared" si="12"/>
        <v>2467.2000000000003</v>
      </c>
      <c r="Q14" s="145">
        <f t="shared" si="13"/>
        <v>2621.4</v>
      </c>
      <c r="R14" s="146">
        <f t="shared" si="14"/>
        <v>2775.6</v>
      </c>
      <c r="S14" s="375" t="s">
        <v>349</v>
      </c>
      <c r="T14" s="375" t="s">
        <v>350</v>
      </c>
      <c r="V14" s="10"/>
    </row>
    <row r="15" spans="1:24" ht="16.5" thickBot="1" x14ac:dyDescent="0.3">
      <c r="A15" s="612"/>
      <c r="B15" s="164" t="s">
        <v>3</v>
      </c>
      <c r="C15" s="131">
        <f t="shared" si="0"/>
        <v>462.59999999999997</v>
      </c>
      <c r="D15" s="131">
        <f t="shared" si="1"/>
        <v>616.80000000000007</v>
      </c>
      <c r="E15" s="131">
        <f t="shared" si="2"/>
        <v>771</v>
      </c>
      <c r="F15" s="131">
        <f t="shared" si="3"/>
        <v>925.19999999999993</v>
      </c>
      <c r="G15" s="131">
        <f t="shared" si="4"/>
        <v>1079.3999999999999</v>
      </c>
      <c r="H15" s="131">
        <f t="shared" si="11"/>
        <v>1233.6000000000001</v>
      </c>
      <c r="I15" s="131">
        <f t="shared" si="5"/>
        <v>1387.8</v>
      </c>
      <c r="J15" s="140">
        <v>1542</v>
      </c>
      <c r="K15" s="131">
        <f t="shared" si="6"/>
        <v>1696.2</v>
      </c>
      <c r="L15" s="131">
        <f t="shared" si="7"/>
        <v>1850.3999999999999</v>
      </c>
      <c r="M15" s="131">
        <f t="shared" si="8"/>
        <v>2004.6000000000001</v>
      </c>
      <c r="N15" s="131">
        <f t="shared" si="9"/>
        <v>2158.7999999999997</v>
      </c>
      <c r="O15" s="131">
        <f t="shared" si="10"/>
        <v>2313</v>
      </c>
      <c r="P15" s="131">
        <f t="shared" si="12"/>
        <v>2467.2000000000003</v>
      </c>
      <c r="Q15" s="131">
        <f t="shared" si="13"/>
        <v>2621.4</v>
      </c>
      <c r="R15" s="132">
        <f t="shared" si="14"/>
        <v>2775.6</v>
      </c>
      <c r="S15" s="375" t="s">
        <v>354</v>
      </c>
      <c r="T15" s="375" t="s">
        <v>355</v>
      </c>
      <c r="V15" s="10"/>
    </row>
    <row r="16" spans="1:24" ht="15.75" customHeight="1" thickBot="1" x14ac:dyDescent="0.3">
      <c r="A16" s="626">
        <v>2</v>
      </c>
      <c r="B16" s="155" t="s">
        <v>134</v>
      </c>
      <c r="C16" s="140">
        <f t="shared" si="0"/>
        <v>597.6</v>
      </c>
      <c r="D16" s="140">
        <f t="shared" si="1"/>
        <v>796.80000000000007</v>
      </c>
      <c r="E16" s="140">
        <f t="shared" si="2"/>
        <v>996</v>
      </c>
      <c r="F16" s="140">
        <f t="shared" si="3"/>
        <v>1195.2</v>
      </c>
      <c r="G16" s="140">
        <f t="shared" si="4"/>
        <v>1394.3999999999999</v>
      </c>
      <c r="H16" s="140">
        <f t="shared" si="11"/>
        <v>1593.6000000000001</v>
      </c>
      <c r="I16" s="140">
        <f t="shared" si="5"/>
        <v>1792.8</v>
      </c>
      <c r="J16" s="140">
        <v>1992</v>
      </c>
      <c r="K16" s="140">
        <f t="shared" si="6"/>
        <v>2191.2000000000003</v>
      </c>
      <c r="L16" s="140">
        <f t="shared" si="7"/>
        <v>2390.4</v>
      </c>
      <c r="M16" s="140">
        <f t="shared" si="8"/>
        <v>2589.6</v>
      </c>
      <c r="N16" s="140">
        <f t="shared" si="9"/>
        <v>2788.7999999999997</v>
      </c>
      <c r="O16" s="140">
        <f t="shared" si="10"/>
        <v>2988</v>
      </c>
      <c r="P16" s="140">
        <f t="shared" si="12"/>
        <v>3187.2000000000003</v>
      </c>
      <c r="Q16" s="140">
        <f t="shared" si="13"/>
        <v>3386.4</v>
      </c>
      <c r="R16" s="141">
        <f t="shared" si="14"/>
        <v>3585.6</v>
      </c>
      <c r="S16" s="375" t="s">
        <v>349</v>
      </c>
      <c r="T16" s="375" t="s">
        <v>350</v>
      </c>
      <c r="V16" s="10"/>
    </row>
    <row r="17" spans="1:22" ht="15.75" customHeight="1" thickBot="1" x14ac:dyDescent="0.3">
      <c r="A17" s="627"/>
      <c r="B17" s="156" t="s">
        <v>356</v>
      </c>
      <c r="C17" s="145">
        <f t="shared" si="0"/>
        <v>597.6</v>
      </c>
      <c r="D17" s="145">
        <f t="shared" si="1"/>
        <v>796.80000000000007</v>
      </c>
      <c r="E17" s="145">
        <f t="shared" si="2"/>
        <v>996</v>
      </c>
      <c r="F17" s="145">
        <f t="shared" si="3"/>
        <v>1195.2</v>
      </c>
      <c r="G17" s="145">
        <f t="shared" si="4"/>
        <v>1394.3999999999999</v>
      </c>
      <c r="H17" s="145">
        <f t="shared" si="11"/>
        <v>1593.6000000000001</v>
      </c>
      <c r="I17" s="145">
        <f t="shared" si="5"/>
        <v>1792.8</v>
      </c>
      <c r="J17" s="140">
        <v>1992</v>
      </c>
      <c r="K17" s="145">
        <f t="shared" si="6"/>
        <v>2191.2000000000003</v>
      </c>
      <c r="L17" s="145">
        <f t="shared" si="7"/>
        <v>2390.4</v>
      </c>
      <c r="M17" s="145">
        <f t="shared" si="8"/>
        <v>2589.6</v>
      </c>
      <c r="N17" s="145">
        <f t="shared" si="9"/>
        <v>2788.7999999999997</v>
      </c>
      <c r="O17" s="145">
        <f t="shared" si="10"/>
        <v>2988</v>
      </c>
      <c r="P17" s="145">
        <f t="shared" si="12"/>
        <v>3187.2000000000003</v>
      </c>
      <c r="Q17" s="145">
        <f t="shared" si="13"/>
        <v>3386.4</v>
      </c>
      <c r="R17" s="146">
        <f t="shared" si="14"/>
        <v>3585.6</v>
      </c>
      <c r="S17" s="375" t="s">
        <v>357</v>
      </c>
      <c r="T17" s="375" t="s">
        <v>358</v>
      </c>
      <c r="V17" s="10"/>
    </row>
    <row r="18" spans="1:22" ht="15.75" customHeight="1" thickBot="1" x14ac:dyDescent="0.3">
      <c r="A18" s="627"/>
      <c r="B18" s="156" t="s">
        <v>359</v>
      </c>
      <c r="C18" s="145">
        <f t="shared" si="0"/>
        <v>597.6</v>
      </c>
      <c r="D18" s="145">
        <f t="shared" si="1"/>
        <v>796.80000000000007</v>
      </c>
      <c r="E18" s="145">
        <f t="shared" si="2"/>
        <v>996</v>
      </c>
      <c r="F18" s="145">
        <f t="shared" si="3"/>
        <v>1195.2</v>
      </c>
      <c r="G18" s="145">
        <f t="shared" si="4"/>
        <v>1394.3999999999999</v>
      </c>
      <c r="H18" s="145">
        <f t="shared" si="11"/>
        <v>1593.6000000000001</v>
      </c>
      <c r="I18" s="145">
        <f t="shared" si="5"/>
        <v>1792.8</v>
      </c>
      <c r="J18" s="140">
        <v>1992</v>
      </c>
      <c r="K18" s="145">
        <f t="shared" si="6"/>
        <v>2191.2000000000003</v>
      </c>
      <c r="L18" s="145">
        <f t="shared" si="7"/>
        <v>2390.4</v>
      </c>
      <c r="M18" s="145">
        <f t="shared" si="8"/>
        <v>2589.6</v>
      </c>
      <c r="N18" s="145">
        <f t="shared" si="9"/>
        <v>2788.7999999999997</v>
      </c>
      <c r="O18" s="145">
        <f t="shared" si="10"/>
        <v>2988</v>
      </c>
      <c r="P18" s="145">
        <f t="shared" si="12"/>
        <v>3187.2000000000003</v>
      </c>
      <c r="Q18" s="145">
        <f t="shared" si="13"/>
        <v>3386.4</v>
      </c>
      <c r="R18" s="146">
        <f t="shared" si="14"/>
        <v>3585.6</v>
      </c>
      <c r="S18" s="375" t="s">
        <v>349</v>
      </c>
      <c r="T18" s="375" t="s">
        <v>350</v>
      </c>
      <c r="V18" s="10"/>
    </row>
    <row r="19" spans="1:22" ht="15.75" customHeight="1" thickBot="1" x14ac:dyDescent="0.3">
      <c r="A19" s="627"/>
      <c r="B19" s="156" t="s">
        <v>305</v>
      </c>
      <c r="C19" s="145">
        <f t="shared" si="0"/>
        <v>597.6</v>
      </c>
      <c r="D19" s="145">
        <f t="shared" si="1"/>
        <v>796.80000000000007</v>
      </c>
      <c r="E19" s="145">
        <f t="shared" si="2"/>
        <v>996</v>
      </c>
      <c r="F19" s="145">
        <f t="shared" si="3"/>
        <v>1195.2</v>
      </c>
      <c r="G19" s="145">
        <f t="shared" si="4"/>
        <v>1394.3999999999999</v>
      </c>
      <c r="H19" s="145">
        <f t="shared" si="11"/>
        <v>1593.6000000000001</v>
      </c>
      <c r="I19" s="145">
        <f t="shared" si="5"/>
        <v>1792.8</v>
      </c>
      <c r="J19" s="140">
        <v>1992</v>
      </c>
      <c r="K19" s="145">
        <f t="shared" si="6"/>
        <v>2191.2000000000003</v>
      </c>
      <c r="L19" s="145">
        <f t="shared" si="7"/>
        <v>2390.4</v>
      </c>
      <c r="M19" s="145">
        <f t="shared" si="8"/>
        <v>2589.6</v>
      </c>
      <c r="N19" s="145">
        <f t="shared" si="9"/>
        <v>2788.7999999999997</v>
      </c>
      <c r="O19" s="145">
        <f t="shared" si="10"/>
        <v>2988</v>
      </c>
      <c r="P19" s="145">
        <f t="shared" si="12"/>
        <v>3187.2000000000003</v>
      </c>
      <c r="Q19" s="145">
        <f t="shared" si="13"/>
        <v>3386.4</v>
      </c>
      <c r="R19" s="146">
        <f t="shared" si="14"/>
        <v>3585.6</v>
      </c>
      <c r="S19" s="375" t="s">
        <v>349</v>
      </c>
      <c r="T19" s="375" t="s">
        <v>350</v>
      </c>
      <c r="V19" s="10"/>
    </row>
    <row r="20" spans="1:22" ht="15.75" customHeight="1" thickBot="1" x14ac:dyDescent="0.3">
      <c r="A20" s="627"/>
      <c r="B20" s="156" t="s">
        <v>136</v>
      </c>
      <c r="C20" s="145">
        <f t="shared" si="0"/>
        <v>597.6</v>
      </c>
      <c r="D20" s="145">
        <f t="shared" si="1"/>
        <v>796.80000000000007</v>
      </c>
      <c r="E20" s="145">
        <f t="shared" si="2"/>
        <v>996</v>
      </c>
      <c r="F20" s="145">
        <f t="shared" si="3"/>
        <v>1195.2</v>
      </c>
      <c r="G20" s="145">
        <f t="shared" si="4"/>
        <v>1394.3999999999999</v>
      </c>
      <c r="H20" s="145">
        <f t="shared" si="11"/>
        <v>1593.6000000000001</v>
      </c>
      <c r="I20" s="145">
        <f t="shared" si="5"/>
        <v>1792.8</v>
      </c>
      <c r="J20" s="140">
        <v>1992</v>
      </c>
      <c r="K20" s="145">
        <f t="shared" si="6"/>
        <v>2191.2000000000003</v>
      </c>
      <c r="L20" s="145">
        <f t="shared" si="7"/>
        <v>2390.4</v>
      </c>
      <c r="M20" s="145">
        <f t="shared" si="8"/>
        <v>2589.6</v>
      </c>
      <c r="N20" s="145">
        <f t="shared" si="9"/>
        <v>2788.7999999999997</v>
      </c>
      <c r="O20" s="145">
        <f t="shared" si="10"/>
        <v>2988</v>
      </c>
      <c r="P20" s="145">
        <f t="shared" si="12"/>
        <v>3187.2000000000003</v>
      </c>
      <c r="Q20" s="145">
        <f t="shared" si="13"/>
        <v>3386.4</v>
      </c>
      <c r="R20" s="146">
        <f t="shared" si="14"/>
        <v>3585.6</v>
      </c>
      <c r="S20" s="375" t="s">
        <v>349</v>
      </c>
      <c r="T20" s="375" t="s">
        <v>350</v>
      </c>
      <c r="V20" s="10"/>
    </row>
    <row r="21" spans="1:22" ht="15.75" customHeight="1" thickBot="1" x14ac:dyDescent="0.3">
      <c r="A21" s="627"/>
      <c r="B21" s="156" t="s">
        <v>137</v>
      </c>
      <c r="C21" s="145">
        <f t="shared" si="0"/>
        <v>597.6</v>
      </c>
      <c r="D21" s="145">
        <f t="shared" si="1"/>
        <v>796.80000000000007</v>
      </c>
      <c r="E21" s="145">
        <f t="shared" si="2"/>
        <v>996</v>
      </c>
      <c r="F21" s="145">
        <f t="shared" si="3"/>
        <v>1195.2</v>
      </c>
      <c r="G21" s="145">
        <f t="shared" si="4"/>
        <v>1394.3999999999999</v>
      </c>
      <c r="H21" s="145">
        <f t="shared" si="11"/>
        <v>1593.6000000000001</v>
      </c>
      <c r="I21" s="145">
        <f t="shared" si="5"/>
        <v>1792.8</v>
      </c>
      <c r="J21" s="140">
        <v>1992</v>
      </c>
      <c r="K21" s="145">
        <f t="shared" si="6"/>
        <v>2191.2000000000003</v>
      </c>
      <c r="L21" s="145">
        <f t="shared" si="7"/>
        <v>2390.4</v>
      </c>
      <c r="M21" s="145">
        <f t="shared" si="8"/>
        <v>2589.6</v>
      </c>
      <c r="N21" s="145">
        <f t="shared" si="9"/>
        <v>2788.7999999999997</v>
      </c>
      <c r="O21" s="145">
        <f t="shared" si="10"/>
        <v>2988</v>
      </c>
      <c r="P21" s="145">
        <f t="shared" si="12"/>
        <v>3187.2000000000003</v>
      </c>
      <c r="Q21" s="145">
        <f t="shared" si="13"/>
        <v>3386.4</v>
      </c>
      <c r="R21" s="146">
        <f t="shared" si="14"/>
        <v>3585.6</v>
      </c>
      <c r="S21" s="375" t="s">
        <v>349</v>
      </c>
      <c r="T21" s="375" t="s">
        <v>350</v>
      </c>
      <c r="V21" s="10"/>
    </row>
    <row r="22" spans="1:22" ht="15.75" customHeight="1" thickBot="1" x14ac:dyDescent="0.3">
      <c r="A22" s="627"/>
      <c r="B22" s="156" t="s">
        <v>4</v>
      </c>
      <c r="C22" s="145">
        <f t="shared" si="0"/>
        <v>597.6</v>
      </c>
      <c r="D22" s="145">
        <f t="shared" si="1"/>
        <v>796.80000000000007</v>
      </c>
      <c r="E22" s="145">
        <f t="shared" si="2"/>
        <v>996</v>
      </c>
      <c r="F22" s="145">
        <f t="shared" si="3"/>
        <v>1195.2</v>
      </c>
      <c r="G22" s="145">
        <f t="shared" si="4"/>
        <v>1394.3999999999999</v>
      </c>
      <c r="H22" s="145">
        <f t="shared" si="11"/>
        <v>1593.6000000000001</v>
      </c>
      <c r="I22" s="145">
        <f t="shared" si="5"/>
        <v>1792.8</v>
      </c>
      <c r="J22" s="140">
        <v>1992</v>
      </c>
      <c r="K22" s="145">
        <f t="shared" si="6"/>
        <v>2191.2000000000003</v>
      </c>
      <c r="L22" s="145">
        <f t="shared" si="7"/>
        <v>2390.4</v>
      </c>
      <c r="M22" s="145">
        <f t="shared" si="8"/>
        <v>2589.6</v>
      </c>
      <c r="N22" s="145">
        <f t="shared" si="9"/>
        <v>2788.7999999999997</v>
      </c>
      <c r="O22" s="145">
        <f t="shared" si="10"/>
        <v>2988</v>
      </c>
      <c r="P22" s="145">
        <f t="shared" si="12"/>
        <v>3187.2000000000003</v>
      </c>
      <c r="Q22" s="145">
        <f t="shared" si="13"/>
        <v>3386.4</v>
      </c>
      <c r="R22" s="146">
        <f t="shared" si="14"/>
        <v>3585.6</v>
      </c>
      <c r="S22" s="375" t="s">
        <v>349</v>
      </c>
      <c r="T22" s="375" t="s">
        <v>350</v>
      </c>
      <c r="V22" s="10"/>
    </row>
    <row r="23" spans="1:22" ht="16.5" thickBot="1" x14ac:dyDescent="0.3">
      <c r="A23" s="627"/>
      <c r="B23" s="156" t="s">
        <v>138</v>
      </c>
      <c r="C23" s="145">
        <f t="shared" si="0"/>
        <v>597.6</v>
      </c>
      <c r="D23" s="145">
        <f t="shared" si="1"/>
        <v>796.80000000000007</v>
      </c>
      <c r="E23" s="145">
        <f t="shared" si="2"/>
        <v>996</v>
      </c>
      <c r="F23" s="145">
        <f t="shared" si="3"/>
        <v>1195.2</v>
      </c>
      <c r="G23" s="145">
        <f t="shared" si="4"/>
        <v>1394.3999999999999</v>
      </c>
      <c r="H23" s="145">
        <f t="shared" si="11"/>
        <v>1593.6000000000001</v>
      </c>
      <c r="I23" s="145">
        <f t="shared" si="5"/>
        <v>1792.8</v>
      </c>
      <c r="J23" s="140">
        <v>1992</v>
      </c>
      <c r="K23" s="145">
        <f t="shared" si="6"/>
        <v>2191.2000000000003</v>
      </c>
      <c r="L23" s="145">
        <f t="shared" si="7"/>
        <v>2390.4</v>
      </c>
      <c r="M23" s="145">
        <f t="shared" si="8"/>
        <v>2589.6</v>
      </c>
      <c r="N23" s="145">
        <f t="shared" si="9"/>
        <v>2788.7999999999997</v>
      </c>
      <c r="O23" s="145">
        <f t="shared" si="10"/>
        <v>2988</v>
      </c>
      <c r="P23" s="145">
        <f t="shared" si="12"/>
        <v>3187.2000000000003</v>
      </c>
      <c r="Q23" s="145">
        <f t="shared" si="13"/>
        <v>3386.4</v>
      </c>
      <c r="R23" s="146">
        <f t="shared" si="14"/>
        <v>3585.6</v>
      </c>
      <c r="S23" s="375" t="s">
        <v>360</v>
      </c>
      <c r="T23" s="375" t="s">
        <v>361</v>
      </c>
      <c r="V23" s="10"/>
    </row>
    <row r="24" spans="1:22" ht="16.5" thickBot="1" x14ac:dyDescent="0.3">
      <c r="A24" s="627"/>
      <c r="B24" s="156" t="s">
        <v>362</v>
      </c>
      <c r="C24" s="145">
        <f t="shared" si="0"/>
        <v>597.6</v>
      </c>
      <c r="D24" s="145">
        <f t="shared" si="1"/>
        <v>796.80000000000007</v>
      </c>
      <c r="E24" s="145">
        <f t="shared" si="2"/>
        <v>996</v>
      </c>
      <c r="F24" s="145">
        <f t="shared" si="3"/>
        <v>1195.2</v>
      </c>
      <c r="G24" s="145">
        <f t="shared" si="4"/>
        <v>1394.3999999999999</v>
      </c>
      <c r="H24" s="145">
        <f t="shared" si="11"/>
        <v>1593.6000000000001</v>
      </c>
      <c r="I24" s="145">
        <f t="shared" si="5"/>
        <v>1792.8</v>
      </c>
      <c r="J24" s="140">
        <v>1992</v>
      </c>
      <c r="K24" s="145">
        <f t="shared" si="6"/>
        <v>2191.2000000000003</v>
      </c>
      <c r="L24" s="145">
        <f t="shared" si="7"/>
        <v>2390.4</v>
      </c>
      <c r="M24" s="145">
        <f t="shared" si="8"/>
        <v>2589.6</v>
      </c>
      <c r="N24" s="145">
        <f t="shared" si="9"/>
        <v>2788.7999999999997</v>
      </c>
      <c r="O24" s="145">
        <f t="shared" si="10"/>
        <v>2988</v>
      </c>
      <c r="P24" s="145">
        <f t="shared" si="12"/>
        <v>3187.2000000000003</v>
      </c>
      <c r="Q24" s="145">
        <f t="shared" si="13"/>
        <v>3386.4</v>
      </c>
      <c r="R24" s="146">
        <f t="shared" si="14"/>
        <v>3585.6</v>
      </c>
      <c r="S24" s="375" t="s">
        <v>349</v>
      </c>
      <c r="T24" s="375" t="s">
        <v>350</v>
      </c>
      <c r="V24" s="10"/>
    </row>
    <row r="25" spans="1:22" ht="16.5" thickBot="1" x14ac:dyDescent="0.3">
      <c r="A25" s="627"/>
      <c r="B25" s="156" t="s">
        <v>363</v>
      </c>
      <c r="C25" s="145">
        <f t="shared" si="0"/>
        <v>597.6</v>
      </c>
      <c r="D25" s="145">
        <f t="shared" si="1"/>
        <v>796.80000000000007</v>
      </c>
      <c r="E25" s="145">
        <f t="shared" si="2"/>
        <v>996</v>
      </c>
      <c r="F25" s="145">
        <f t="shared" si="3"/>
        <v>1195.2</v>
      </c>
      <c r="G25" s="145">
        <f t="shared" si="4"/>
        <v>1394.3999999999999</v>
      </c>
      <c r="H25" s="145">
        <f t="shared" si="11"/>
        <v>1593.6000000000001</v>
      </c>
      <c r="I25" s="145">
        <f t="shared" si="5"/>
        <v>1792.8</v>
      </c>
      <c r="J25" s="140">
        <v>1992</v>
      </c>
      <c r="K25" s="145">
        <f t="shared" si="6"/>
        <v>2191.2000000000003</v>
      </c>
      <c r="L25" s="145">
        <f t="shared" si="7"/>
        <v>2390.4</v>
      </c>
      <c r="M25" s="145">
        <f t="shared" si="8"/>
        <v>2589.6</v>
      </c>
      <c r="N25" s="145">
        <f t="shared" si="9"/>
        <v>2788.7999999999997</v>
      </c>
      <c r="O25" s="145">
        <f t="shared" si="10"/>
        <v>2988</v>
      </c>
      <c r="P25" s="145">
        <f t="shared" si="12"/>
        <v>3187.2000000000003</v>
      </c>
      <c r="Q25" s="145">
        <f t="shared" si="13"/>
        <v>3386.4</v>
      </c>
      <c r="R25" s="146">
        <f t="shared" si="14"/>
        <v>3585.6</v>
      </c>
      <c r="S25" s="375" t="s">
        <v>349</v>
      </c>
      <c r="T25" s="375" t="s">
        <v>350</v>
      </c>
      <c r="V25" s="10"/>
    </row>
    <row r="26" spans="1:22" ht="16.5" thickBot="1" x14ac:dyDescent="0.3">
      <c r="A26" s="627"/>
      <c r="B26" s="156" t="s">
        <v>141</v>
      </c>
      <c r="C26" s="145">
        <f t="shared" si="0"/>
        <v>597.6</v>
      </c>
      <c r="D26" s="145">
        <f t="shared" si="1"/>
        <v>796.80000000000007</v>
      </c>
      <c r="E26" s="145">
        <f>J26*0.5</f>
        <v>996</v>
      </c>
      <c r="F26" s="145">
        <f t="shared" si="3"/>
        <v>1195.2</v>
      </c>
      <c r="G26" s="145">
        <f t="shared" si="4"/>
        <v>1394.3999999999999</v>
      </c>
      <c r="H26" s="145">
        <f t="shared" si="11"/>
        <v>1593.6000000000001</v>
      </c>
      <c r="I26" s="145">
        <f t="shared" si="5"/>
        <v>1792.8</v>
      </c>
      <c r="J26" s="140">
        <v>1992</v>
      </c>
      <c r="K26" s="145">
        <f t="shared" si="6"/>
        <v>2191.2000000000003</v>
      </c>
      <c r="L26" s="145">
        <f t="shared" si="7"/>
        <v>2390.4</v>
      </c>
      <c r="M26" s="145">
        <f t="shared" si="8"/>
        <v>2589.6</v>
      </c>
      <c r="N26" s="145">
        <f t="shared" si="9"/>
        <v>2788.7999999999997</v>
      </c>
      <c r="O26" s="145">
        <f t="shared" si="10"/>
        <v>2988</v>
      </c>
      <c r="P26" s="145">
        <f t="shared" si="12"/>
        <v>3187.2000000000003</v>
      </c>
      <c r="Q26" s="145">
        <f t="shared" si="13"/>
        <v>3386.4</v>
      </c>
      <c r="R26" s="146">
        <f t="shared" si="14"/>
        <v>3585.6</v>
      </c>
      <c r="S26" s="375" t="s">
        <v>349</v>
      </c>
      <c r="T26" s="375" t="s">
        <v>350</v>
      </c>
      <c r="V26" s="10"/>
    </row>
    <row r="27" spans="1:22" ht="16.5" thickBot="1" x14ac:dyDescent="0.3">
      <c r="A27" s="627"/>
      <c r="B27" s="156" t="s">
        <v>142</v>
      </c>
      <c r="C27" s="145">
        <f t="shared" si="0"/>
        <v>597.6</v>
      </c>
      <c r="D27" s="145">
        <f t="shared" si="1"/>
        <v>796.80000000000007</v>
      </c>
      <c r="E27" s="145">
        <f>J27*0.5</f>
        <v>996</v>
      </c>
      <c r="F27" s="145">
        <f t="shared" si="3"/>
        <v>1195.2</v>
      </c>
      <c r="G27" s="145">
        <f t="shared" si="4"/>
        <v>1394.3999999999999</v>
      </c>
      <c r="H27" s="145">
        <f t="shared" si="11"/>
        <v>1593.6000000000001</v>
      </c>
      <c r="I27" s="145">
        <f t="shared" si="5"/>
        <v>1792.8</v>
      </c>
      <c r="J27" s="140">
        <v>1992</v>
      </c>
      <c r="K27" s="145">
        <f t="shared" si="6"/>
        <v>2191.2000000000003</v>
      </c>
      <c r="L27" s="145">
        <f t="shared" si="7"/>
        <v>2390.4</v>
      </c>
      <c r="M27" s="145">
        <f t="shared" si="8"/>
        <v>2589.6</v>
      </c>
      <c r="N27" s="145">
        <f t="shared" si="9"/>
        <v>2788.7999999999997</v>
      </c>
      <c r="O27" s="145">
        <f t="shared" si="10"/>
        <v>2988</v>
      </c>
      <c r="P27" s="145">
        <f t="shared" si="12"/>
        <v>3187.2000000000003</v>
      </c>
      <c r="Q27" s="145">
        <f t="shared" si="13"/>
        <v>3386.4</v>
      </c>
      <c r="R27" s="146">
        <f t="shared" si="14"/>
        <v>3585.6</v>
      </c>
      <c r="S27" s="375" t="s">
        <v>349</v>
      </c>
      <c r="T27" s="375" t="s">
        <v>350</v>
      </c>
      <c r="V27" s="10"/>
    </row>
    <row r="28" spans="1:22" ht="15.75" customHeight="1" x14ac:dyDescent="0.25">
      <c r="A28" s="627"/>
      <c r="B28" s="160" t="s">
        <v>306</v>
      </c>
      <c r="C28" s="145">
        <f t="shared" si="0"/>
        <v>597.6</v>
      </c>
      <c r="D28" s="145">
        <f t="shared" si="1"/>
        <v>796.80000000000007</v>
      </c>
      <c r="E28" s="145">
        <f t="shared" si="2"/>
        <v>996</v>
      </c>
      <c r="F28" s="145">
        <f t="shared" si="3"/>
        <v>1195.2</v>
      </c>
      <c r="G28" s="145">
        <f t="shared" si="4"/>
        <v>1394.3999999999999</v>
      </c>
      <c r="H28" s="145">
        <f t="shared" si="11"/>
        <v>1593.6000000000001</v>
      </c>
      <c r="I28" s="145">
        <f t="shared" si="5"/>
        <v>1792.8</v>
      </c>
      <c r="J28" s="140">
        <v>1992</v>
      </c>
      <c r="K28" s="145">
        <f t="shared" si="6"/>
        <v>2191.2000000000003</v>
      </c>
      <c r="L28" s="145">
        <f t="shared" si="7"/>
        <v>2390.4</v>
      </c>
      <c r="M28" s="145">
        <f t="shared" si="8"/>
        <v>2589.6</v>
      </c>
      <c r="N28" s="145">
        <f t="shared" si="9"/>
        <v>2788.7999999999997</v>
      </c>
      <c r="O28" s="145">
        <f t="shared" si="10"/>
        <v>2988</v>
      </c>
      <c r="P28" s="145">
        <f t="shared" si="12"/>
        <v>3187.2000000000003</v>
      </c>
      <c r="Q28" s="145">
        <f t="shared" si="13"/>
        <v>3386.4</v>
      </c>
      <c r="R28" s="146">
        <f t="shared" si="14"/>
        <v>3585.6</v>
      </c>
      <c r="S28" s="375" t="s">
        <v>349</v>
      </c>
      <c r="T28" s="375" t="s">
        <v>350</v>
      </c>
      <c r="V28" s="10"/>
    </row>
    <row r="29" spans="1:22" x14ac:dyDescent="0.25">
      <c r="A29" s="628"/>
      <c r="B29" s="622" t="s">
        <v>307</v>
      </c>
      <c r="C29" s="519">
        <f t="shared" si="0"/>
        <v>597.6</v>
      </c>
      <c r="D29" s="519">
        <f t="shared" si="1"/>
        <v>796.80000000000007</v>
      </c>
      <c r="E29" s="519">
        <f t="shared" si="2"/>
        <v>996</v>
      </c>
      <c r="F29" s="519">
        <f t="shared" si="3"/>
        <v>1195.2</v>
      </c>
      <c r="G29" s="519">
        <f t="shared" si="4"/>
        <v>1394.3999999999999</v>
      </c>
      <c r="H29" s="519">
        <f t="shared" si="11"/>
        <v>1593.6000000000001</v>
      </c>
      <c r="I29" s="519">
        <f t="shared" si="5"/>
        <v>1792.8</v>
      </c>
      <c r="J29" s="519">
        <v>1992</v>
      </c>
      <c r="K29" s="519">
        <f t="shared" si="6"/>
        <v>2191.2000000000003</v>
      </c>
      <c r="L29" s="519">
        <f t="shared" si="7"/>
        <v>2390.4</v>
      </c>
      <c r="M29" s="519">
        <f t="shared" si="8"/>
        <v>2589.6</v>
      </c>
      <c r="N29" s="519">
        <f t="shared" si="9"/>
        <v>2788.7999999999997</v>
      </c>
      <c r="O29" s="519">
        <f t="shared" si="10"/>
        <v>2988</v>
      </c>
      <c r="P29" s="519">
        <f t="shared" si="12"/>
        <v>3187.2000000000003</v>
      </c>
      <c r="Q29" s="519">
        <f t="shared" si="13"/>
        <v>3386.4</v>
      </c>
      <c r="R29" s="524">
        <f t="shared" si="14"/>
        <v>3585.6</v>
      </c>
      <c r="S29" s="619" t="s">
        <v>349</v>
      </c>
      <c r="T29" s="619" t="s">
        <v>350</v>
      </c>
      <c r="V29" s="10"/>
    </row>
    <row r="30" spans="1:22" x14ac:dyDescent="0.25">
      <c r="A30" s="628"/>
      <c r="B30" s="623"/>
      <c r="C30" s="520"/>
      <c r="D30" s="520"/>
      <c r="E30" s="520"/>
      <c r="F30" s="520"/>
      <c r="G30" s="520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5"/>
      <c r="S30" s="620"/>
      <c r="T30" s="620"/>
      <c r="V30" s="10"/>
    </row>
    <row r="31" spans="1:22" ht="31.5" x14ac:dyDescent="0.25">
      <c r="A31" s="627"/>
      <c r="B31" s="161" t="s">
        <v>364</v>
      </c>
      <c r="C31" s="145">
        <f t="shared" si="0"/>
        <v>478.2</v>
      </c>
      <c r="D31" s="145">
        <f t="shared" si="1"/>
        <v>637.6</v>
      </c>
      <c r="E31" s="145">
        <f t="shared" si="2"/>
        <v>797</v>
      </c>
      <c r="F31" s="145">
        <f t="shared" si="3"/>
        <v>956.4</v>
      </c>
      <c r="G31" s="145">
        <f t="shared" si="4"/>
        <v>1115.8</v>
      </c>
      <c r="H31" s="145">
        <f t="shared" si="11"/>
        <v>1275.2</v>
      </c>
      <c r="I31" s="145">
        <f t="shared" si="5"/>
        <v>1434.6000000000001</v>
      </c>
      <c r="J31" s="371">
        <v>1594</v>
      </c>
      <c r="K31" s="145">
        <f t="shared" si="6"/>
        <v>1753.4</v>
      </c>
      <c r="L31" s="145">
        <f t="shared" si="7"/>
        <v>1912.8</v>
      </c>
      <c r="M31" s="145">
        <f t="shared" si="8"/>
        <v>2072.2000000000003</v>
      </c>
      <c r="N31" s="145">
        <f t="shared" si="9"/>
        <v>2231.6</v>
      </c>
      <c r="O31" s="145">
        <f t="shared" si="10"/>
        <v>2391</v>
      </c>
      <c r="P31" s="145">
        <f>J31*1.6</f>
        <v>2550.4</v>
      </c>
      <c r="Q31" s="145">
        <f>J31*1.7</f>
        <v>2709.7999999999997</v>
      </c>
      <c r="R31" s="146">
        <f>J31*1.8</f>
        <v>2869.2000000000003</v>
      </c>
      <c r="S31" s="375" t="s">
        <v>308</v>
      </c>
      <c r="T31" s="375" t="s">
        <v>353</v>
      </c>
      <c r="V31" s="10"/>
    </row>
    <row r="32" spans="1:22" ht="32.25" thickBot="1" x14ac:dyDescent="0.3">
      <c r="A32" s="629"/>
      <c r="B32" s="164" t="s">
        <v>365</v>
      </c>
      <c r="C32" s="131">
        <f t="shared" si="0"/>
        <v>478.2</v>
      </c>
      <c r="D32" s="131">
        <f t="shared" si="1"/>
        <v>637.6</v>
      </c>
      <c r="E32" s="131">
        <f t="shared" si="2"/>
        <v>797</v>
      </c>
      <c r="F32" s="131">
        <f t="shared" si="3"/>
        <v>956.4</v>
      </c>
      <c r="G32" s="131">
        <f t="shared" si="4"/>
        <v>1115.8</v>
      </c>
      <c r="H32" s="131">
        <f t="shared" si="11"/>
        <v>1275.2</v>
      </c>
      <c r="I32" s="131">
        <f t="shared" si="5"/>
        <v>1434.6000000000001</v>
      </c>
      <c r="J32" s="373">
        <v>1594</v>
      </c>
      <c r="K32" s="131">
        <f t="shared" si="6"/>
        <v>1753.4</v>
      </c>
      <c r="L32" s="131">
        <f t="shared" si="7"/>
        <v>1912.8</v>
      </c>
      <c r="M32" s="131">
        <f t="shared" si="8"/>
        <v>2072.2000000000003</v>
      </c>
      <c r="N32" s="131">
        <f t="shared" si="9"/>
        <v>2231.6</v>
      </c>
      <c r="O32" s="131">
        <f t="shared" si="10"/>
        <v>2391</v>
      </c>
      <c r="P32" s="131">
        <f>J32*1.6</f>
        <v>2550.4</v>
      </c>
      <c r="Q32" s="131">
        <f>J32*1.7</f>
        <v>2709.7999999999997</v>
      </c>
      <c r="R32" s="132">
        <f>J32*1.8</f>
        <v>2869.2000000000003</v>
      </c>
      <c r="S32" s="375" t="s">
        <v>308</v>
      </c>
      <c r="T32" s="375" t="s">
        <v>350</v>
      </c>
      <c r="V32" s="10"/>
    </row>
    <row r="33" spans="1:22" ht="16.5" thickBot="1" x14ac:dyDescent="0.3">
      <c r="A33" s="610">
        <v>3</v>
      </c>
      <c r="B33" s="155" t="s">
        <v>5</v>
      </c>
      <c r="C33" s="140">
        <f t="shared" si="0"/>
        <v>617.1</v>
      </c>
      <c r="D33" s="140">
        <f t="shared" si="1"/>
        <v>822.80000000000007</v>
      </c>
      <c r="E33" s="140">
        <f t="shared" si="2"/>
        <v>1028.5</v>
      </c>
      <c r="F33" s="140">
        <f t="shared" si="3"/>
        <v>1234.2</v>
      </c>
      <c r="G33" s="140">
        <f t="shared" si="4"/>
        <v>1439.8999999999999</v>
      </c>
      <c r="H33" s="140">
        <f t="shared" si="11"/>
        <v>1645.6000000000001</v>
      </c>
      <c r="I33" s="140">
        <f t="shared" si="5"/>
        <v>1851.3</v>
      </c>
      <c r="J33" s="140">
        <v>2057</v>
      </c>
      <c r="K33" s="140">
        <f t="shared" si="6"/>
        <v>2262.7000000000003</v>
      </c>
      <c r="L33" s="140">
        <f t="shared" si="7"/>
        <v>2468.4</v>
      </c>
      <c r="M33" s="140">
        <f t="shared" si="8"/>
        <v>2674.1</v>
      </c>
      <c r="N33" s="140">
        <f t="shared" si="9"/>
        <v>2879.7999999999997</v>
      </c>
      <c r="O33" s="140">
        <f t="shared" si="10"/>
        <v>3085.5</v>
      </c>
      <c r="P33" s="140">
        <f t="shared" ref="P33:P74" si="15">J33*1.6</f>
        <v>3291.2000000000003</v>
      </c>
      <c r="Q33" s="140">
        <f t="shared" ref="Q33:Q74" si="16">J33*1.7</f>
        <v>3496.9</v>
      </c>
      <c r="R33" s="141">
        <f t="shared" ref="R33:R74" si="17">J33*1.8</f>
        <v>3702.6</v>
      </c>
      <c r="S33" s="375" t="s">
        <v>349</v>
      </c>
      <c r="T33" s="375" t="s">
        <v>350</v>
      </c>
      <c r="V33" s="10"/>
    </row>
    <row r="34" spans="1:22" ht="32.25" thickBot="1" x14ac:dyDescent="0.3">
      <c r="A34" s="611"/>
      <c r="B34" s="19" t="s">
        <v>309</v>
      </c>
      <c r="C34" s="145">
        <f t="shared" si="0"/>
        <v>617.1</v>
      </c>
      <c r="D34" s="145">
        <f t="shared" si="1"/>
        <v>822.80000000000007</v>
      </c>
      <c r="E34" s="145">
        <f t="shared" si="2"/>
        <v>1028.5</v>
      </c>
      <c r="F34" s="145">
        <f t="shared" si="3"/>
        <v>1234.2</v>
      </c>
      <c r="G34" s="145">
        <f t="shared" si="4"/>
        <v>1439.8999999999999</v>
      </c>
      <c r="H34" s="145">
        <f t="shared" si="11"/>
        <v>1645.6000000000001</v>
      </c>
      <c r="I34" s="145">
        <f t="shared" si="5"/>
        <v>1851.3</v>
      </c>
      <c r="J34" s="140">
        <v>2057</v>
      </c>
      <c r="K34" s="145">
        <f t="shared" si="6"/>
        <v>2262.7000000000003</v>
      </c>
      <c r="L34" s="145">
        <f t="shared" si="7"/>
        <v>2468.4</v>
      </c>
      <c r="M34" s="145">
        <f t="shared" si="8"/>
        <v>2674.1</v>
      </c>
      <c r="N34" s="145">
        <f t="shared" si="9"/>
        <v>2879.7999999999997</v>
      </c>
      <c r="O34" s="145">
        <f t="shared" si="10"/>
        <v>3085.5</v>
      </c>
      <c r="P34" s="145">
        <f t="shared" si="15"/>
        <v>3291.2000000000003</v>
      </c>
      <c r="Q34" s="145">
        <f t="shared" si="16"/>
        <v>3496.9</v>
      </c>
      <c r="R34" s="146">
        <f t="shared" si="17"/>
        <v>3702.6</v>
      </c>
      <c r="S34" s="375" t="s">
        <v>357</v>
      </c>
      <c r="T34" s="375" t="s">
        <v>358</v>
      </c>
      <c r="V34" s="10"/>
    </row>
    <row r="35" spans="1:22" ht="31.5" thickBot="1" x14ac:dyDescent="0.3">
      <c r="A35" s="611"/>
      <c r="B35" s="156" t="s">
        <v>310</v>
      </c>
      <c r="C35" s="145">
        <f t="shared" si="0"/>
        <v>617.1</v>
      </c>
      <c r="D35" s="145">
        <f t="shared" si="1"/>
        <v>822.80000000000007</v>
      </c>
      <c r="E35" s="145">
        <f t="shared" si="2"/>
        <v>1028.5</v>
      </c>
      <c r="F35" s="145">
        <f t="shared" si="3"/>
        <v>1234.2</v>
      </c>
      <c r="G35" s="145">
        <f t="shared" si="4"/>
        <v>1439.8999999999999</v>
      </c>
      <c r="H35" s="145">
        <f t="shared" si="11"/>
        <v>1645.6000000000001</v>
      </c>
      <c r="I35" s="145">
        <f t="shared" si="5"/>
        <v>1851.3</v>
      </c>
      <c r="J35" s="140">
        <v>2057</v>
      </c>
      <c r="K35" s="145">
        <f t="shared" si="6"/>
        <v>2262.7000000000003</v>
      </c>
      <c r="L35" s="145">
        <f t="shared" si="7"/>
        <v>2468.4</v>
      </c>
      <c r="M35" s="145">
        <f t="shared" si="8"/>
        <v>2674.1</v>
      </c>
      <c r="N35" s="145">
        <f t="shared" si="9"/>
        <v>2879.7999999999997</v>
      </c>
      <c r="O35" s="145">
        <f t="shared" si="10"/>
        <v>3085.5</v>
      </c>
      <c r="P35" s="145">
        <f t="shared" si="15"/>
        <v>3291.2000000000003</v>
      </c>
      <c r="Q35" s="145">
        <f t="shared" si="16"/>
        <v>3496.9</v>
      </c>
      <c r="R35" s="146">
        <f t="shared" si="17"/>
        <v>3702.6</v>
      </c>
      <c r="S35" s="375" t="s">
        <v>349</v>
      </c>
      <c r="T35" s="375" t="s">
        <v>308</v>
      </c>
      <c r="V35" s="10"/>
    </row>
    <row r="36" spans="1:22" ht="15.75" x14ac:dyDescent="0.25">
      <c r="A36" s="611"/>
      <c r="B36" s="156" t="s">
        <v>311</v>
      </c>
      <c r="C36" s="145">
        <f t="shared" si="0"/>
        <v>617.1</v>
      </c>
      <c r="D36" s="145">
        <f t="shared" si="1"/>
        <v>822.80000000000007</v>
      </c>
      <c r="E36" s="145">
        <f t="shared" si="2"/>
        <v>1028.5</v>
      </c>
      <c r="F36" s="145">
        <f t="shared" si="3"/>
        <v>1234.2</v>
      </c>
      <c r="G36" s="145">
        <f t="shared" si="4"/>
        <v>1439.8999999999999</v>
      </c>
      <c r="H36" s="145">
        <f t="shared" si="11"/>
        <v>1645.6000000000001</v>
      </c>
      <c r="I36" s="145">
        <f t="shared" si="5"/>
        <v>1851.3</v>
      </c>
      <c r="J36" s="140">
        <v>2057</v>
      </c>
      <c r="K36" s="145">
        <f t="shared" si="6"/>
        <v>2262.7000000000003</v>
      </c>
      <c r="L36" s="145">
        <f t="shared" si="7"/>
        <v>2468.4</v>
      </c>
      <c r="M36" s="145">
        <f t="shared" si="8"/>
        <v>2674.1</v>
      </c>
      <c r="N36" s="145">
        <f t="shared" si="9"/>
        <v>2879.7999999999997</v>
      </c>
      <c r="O36" s="145">
        <f t="shared" si="10"/>
        <v>3085.5</v>
      </c>
      <c r="P36" s="145">
        <f t="shared" si="15"/>
        <v>3291.2000000000003</v>
      </c>
      <c r="Q36" s="145">
        <f t="shared" si="16"/>
        <v>3496.9</v>
      </c>
      <c r="R36" s="146">
        <f t="shared" si="17"/>
        <v>3702.6</v>
      </c>
      <c r="S36" s="375" t="s">
        <v>366</v>
      </c>
      <c r="T36" s="375" t="s">
        <v>367</v>
      </c>
      <c r="V36" s="10"/>
    </row>
    <row r="37" spans="1:22" ht="31.5" x14ac:dyDescent="0.25">
      <c r="A37" s="611"/>
      <c r="B37" s="19" t="s">
        <v>368</v>
      </c>
      <c r="C37" s="145">
        <f t="shared" si="0"/>
        <v>493.5</v>
      </c>
      <c r="D37" s="145">
        <f t="shared" si="1"/>
        <v>658</v>
      </c>
      <c r="E37" s="145">
        <f t="shared" si="2"/>
        <v>822.5</v>
      </c>
      <c r="F37" s="145">
        <f t="shared" si="3"/>
        <v>987</v>
      </c>
      <c r="G37" s="145">
        <f t="shared" si="4"/>
        <v>1151.5</v>
      </c>
      <c r="H37" s="145">
        <f t="shared" si="11"/>
        <v>1316</v>
      </c>
      <c r="I37" s="145">
        <f t="shared" si="5"/>
        <v>1480.5</v>
      </c>
      <c r="J37" s="371">
        <v>1645</v>
      </c>
      <c r="K37" s="145">
        <f t="shared" si="6"/>
        <v>1809.5000000000002</v>
      </c>
      <c r="L37" s="145">
        <f t="shared" si="7"/>
        <v>1974</v>
      </c>
      <c r="M37" s="145">
        <f t="shared" si="8"/>
        <v>2138.5</v>
      </c>
      <c r="N37" s="145">
        <f t="shared" si="9"/>
        <v>2303</v>
      </c>
      <c r="O37" s="145">
        <f t="shared" si="10"/>
        <v>2467.5</v>
      </c>
      <c r="P37" s="145">
        <f t="shared" si="15"/>
        <v>2632</v>
      </c>
      <c r="Q37" s="145">
        <f t="shared" si="16"/>
        <v>2796.5</v>
      </c>
      <c r="R37" s="146">
        <f t="shared" si="17"/>
        <v>2961</v>
      </c>
      <c r="S37" s="375" t="s">
        <v>308</v>
      </c>
      <c r="T37" s="375" t="s">
        <v>353</v>
      </c>
      <c r="V37" s="10"/>
    </row>
    <row r="38" spans="1:22" ht="30.75" x14ac:dyDescent="0.25">
      <c r="A38" s="611"/>
      <c r="B38" s="19" t="s">
        <v>369</v>
      </c>
      <c r="C38" s="145">
        <f t="shared" si="0"/>
        <v>493.5</v>
      </c>
      <c r="D38" s="145">
        <f t="shared" si="1"/>
        <v>658</v>
      </c>
      <c r="E38" s="145">
        <f t="shared" si="2"/>
        <v>822.5</v>
      </c>
      <c r="F38" s="145">
        <f t="shared" si="3"/>
        <v>987</v>
      </c>
      <c r="G38" s="145">
        <f t="shared" si="4"/>
        <v>1151.5</v>
      </c>
      <c r="H38" s="145">
        <f t="shared" si="11"/>
        <v>1316</v>
      </c>
      <c r="I38" s="145">
        <f t="shared" si="5"/>
        <v>1480.5</v>
      </c>
      <c r="J38" s="371">
        <v>1645</v>
      </c>
      <c r="K38" s="145">
        <f t="shared" si="6"/>
        <v>1809.5000000000002</v>
      </c>
      <c r="L38" s="145">
        <f t="shared" si="7"/>
        <v>1974</v>
      </c>
      <c r="M38" s="145">
        <f t="shared" si="8"/>
        <v>2138.5</v>
      </c>
      <c r="N38" s="145">
        <f t="shared" si="9"/>
        <v>2303</v>
      </c>
      <c r="O38" s="145">
        <f t="shared" si="10"/>
        <v>2467.5</v>
      </c>
      <c r="P38" s="145">
        <f t="shared" si="15"/>
        <v>2632</v>
      </c>
      <c r="Q38" s="145">
        <f t="shared" si="16"/>
        <v>2796.5</v>
      </c>
      <c r="R38" s="146">
        <f t="shared" si="17"/>
        <v>2961</v>
      </c>
      <c r="S38" s="375" t="s">
        <v>308</v>
      </c>
      <c r="T38" s="375" t="s">
        <v>358</v>
      </c>
      <c r="V38" s="10"/>
    </row>
    <row r="39" spans="1:22" ht="31.5" x14ac:dyDescent="0.25">
      <c r="A39" s="611"/>
      <c r="B39" s="19" t="s">
        <v>370</v>
      </c>
      <c r="C39" s="145">
        <f t="shared" si="0"/>
        <v>617.1</v>
      </c>
      <c r="D39" s="145">
        <f t="shared" si="1"/>
        <v>822.80000000000007</v>
      </c>
      <c r="E39" s="145">
        <f t="shared" si="2"/>
        <v>1028.5</v>
      </c>
      <c r="F39" s="145">
        <f t="shared" si="3"/>
        <v>1234.2</v>
      </c>
      <c r="G39" s="145">
        <f t="shared" si="4"/>
        <v>1439.8999999999999</v>
      </c>
      <c r="H39" s="145">
        <f t="shared" si="11"/>
        <v>1645.6000000000001</v>
      </c>
      <c r="I39" s="145">
        <f t="shared" si="5"/>
        <v>1851.3</v>
      </c>
      <c r="J39" s="371">
        <v>2057</v>
      </c>
      <c r="K39" s="145">
        <f t="shared" si="6"/>
        <v>2262.7000000000003</v>
      </c>
      <c r="L39" s="145">
        <f t="shared" si="7"/>
        <v>2468.4</v>
      </c>
      <c r="M39" s="145">
        <f t="shared" si="8"/>
        <v>2674.1</v>
      </c>
      <c r="N39" s="145">
        <f t="shared" si="9"/>
        <v>2879.7999999999997</v>
      </c>
      <c r="O39" s="145">
        <f t="shared" si="10"/>
        <v>3085.5</v>
      </c>
      <c r="P39" s="145">
        <f t="shared" si="15"/>
        <v>3291.2000000000003</v>
      </c>
      <c r="Q39" s="145">
        <f t="shared" si="16"/>
        <v>3496.9</v>
      </c>
      <c r="R39" s="146">
        <f t="shared" si="17"/>
        <v>3702.6</v>
      </c>
      <c r="S39" s="375" t="s">
        <v>357</v>
      </c>
      <c r="T39" s="375" t="s">
        <v>308</v>
      </c>
      <c r="V39" s="10"/>
    </row>
    <row r="40" spans="1:22" ht="15.75" x14ac:dyDescent="0.25">
      <c r="A40" s="611"/>
      <c r="B40" s="19" t="s">
        <v>315</v>
      </c>
      <c r="C40" s="145">
        <f t="shared" si="0"/>
        <v>617.1</v>
      </c>
      <c r="D40" s="145">
        <f t="shared" si="1"/>
        <v>822.80000000000007</v>
      </c>
      <c r="E40" s="145">
        <f t="shared" si="2"/>
        <v>1028.5</v>
      </c>
      <c r="F40" s="145">
        <f t="shared" si="3"/>
        <v>1234.2</v>
      </c>
      <c r="G40" s="145">
        <f t="shared" si="4"/>
        <v>1439.8999999999999</v>
      </c>
      <c r="H40" s="145">
        <f t="shared" si="11"/>
        <v>1645.6000000000001</v>
      </c>
      <c r="I40" s="145">
        <f t="shared" si="5"/>
        <v>1851.3</v>
      </c>
      <c r="J40" s="371">
        <v>2057</v>
      </c>
      <c r="K40" s="145">
        <f t="shared" si="6"/>
        <v>2262.7000000000003</v>
      </c>
      <c r="L40" s="145">
        <f t="shared" si="7"/>
        <v>2468.4</v>
      </c>
      <c r="M40" s="145">
        <f t="shared" si="8"/>
        <v>2674.1</v>
      </c>
      <c r="N40" s="145">
        <f t="shared" si="9"/>
        <v>2879.7999999999997</v>
      </c>
      <c r="O40" s="145">
        <f t="shared" si="10"/>
        <v>3085.5</v>
      </c>
      <c r="P40" s="145">
        <f t="shared" si="15"/>
        <v>3291.2000000000003</v>
      </c>
      <c r="Q40" s="145">
        <f t="shared" si="16"/>
        <v>3496.9</v>
      </c>
      <c r="R40" s="146">
        <f t="shared" si="17"/>
        <v>3702.6</v>
      </c>
      <c r="S40" s="375" t="s">
        <v>357</v>
      </c>
      <c r="T40" s="375" t="s">
        <v>358</v>
      </c>
      <c r="V40" s="10"/>
    </row>
    <row r="41" spans="1:22" ht="15.75" x14ac:dyDescent="0.25">
      <c r="A41" s="611"/>
      <c r="B41" s="156" t="s">
        <v>316</v>
      </c>
      <c r="C41" s="145">
        <f t="shared" si="0"/>
        <v>617.1</v>
      </c>
      <c r="D41" s="145">
        <f t="shared" si="1"/>
        <v>822.80000000000007</v>
      </c>
      <c r="E41" s="145">
        <f t="shared" si="2"/>
        <v>1028.5</v>
      </c>
      <c r="F41" s="145">
        <f t="shared" si="3"/>
        <v>1234.2</v>
      </c>
      <c r="G41" s="145">
        <f t="shared" si="4"/>
        <v>1439.8999999999999</v>
      </c>
      <c r="H41" s="145">
        <f t="shared" si="11"/>
        <v>1645.6000000000001</v>
      </c>
      <c r="I41" s="145">
        <f t="shared" si="5"/>
        <v>1851.3</v>
      </c>
      <c r="J41" s="371">
        <v>2057</v>
      </c>
      <c r="K41" s="145">
        <f t="shared" si="6"/>
        <v>2262.7000000000003</v>
      </c>
      <c r="L41" s="145">
        <f t="shared" si="7"/>
        <v>2468.4</v>
      </c>
      <c r="M41" s="145">
        <f t="shared" si="8"/>
        <v>2674.1</v>
      </c>
      <c r="N41" s="145">
        <f t="shared" si="9"/>
        <v>2879.7999999999997</v>
      </c>
      <c r="O41" s="145">
        <f t="shared" si="10"/>
        <v>3085.5</v>
      </c>
      <c r="P41" s="145">
        <f t="shared" si="15"/>
        <v>3291.2000000000003</v>
      </c>
      <c r="Q41" s="145">
        <f t="shared" si="16"/>
        <v>3496.9</v>
      </c>
      <c r="R41" s="146">
        <f t="shared" si="17"/>
        <v>3702.6</v>
      </c>
      <c r="S41" s="375" t="s">
        <v>371</v>
      </c>
      <c r="T41" s="375" t="s">
        <v>350</v>
      </c>
      <c r="V41" s="10"/>
    </row>
    <row r="42" spans="1:22" ht="31.5" x14ac:dyDescent="0.25">
      <c r="A42" s="611"/>
      <c r="B42" s="19" t="s">
        <v>317</v>
      </c>
      <c r="C42" s="145">
        <f t="shared" si="0"/>
        <v>617.1</v>
      </c>
      <c r="D42" s="145">
        <f t="shared" si="1"/>
        <v>822.80000000000007</v>
      </c>
      <c r="E42" s="145">
        <f t="shared" si="2"/>
        <v>1028.5</v>
      </c>
      <c r="F42" s="145">
        <f t="shared" si="3"/>
        <v>1234.2</v>
      </c>
      <c r="G42" s="145">
        <f t="shared" si="4"/>
        <v>1439.8999999999999</v>
      </c>
      <c r="H42" s="145">
        <f t="shared" si="11"/>
        <v>1645.6000000000001</v>
      </c>
      <c r="I42" s="145">
        <f t="shared" si="5"/>
        <v>1851.3</v>
      </c>
      <c r="J42" s="371">
        <v>2057</v>
      </c>
      <c r="K42" s="145">
        <f t="shared" si="6"/>
        <v>2262.7000000000003</v>
      </c>
      <c r="L42" s="145">
        <f t="shared" si="7"/>
        <v>2468.4</v>
      </c>
      <c r="M42" s="145">
        <f t="shared" si="8"/>
        <v>2674.1</v>
      </c>
      <c r="N42" s="145">
        <f t="shared" si="9"/>
        <v>2879.7999999999997</v>
      </c>
      <c r="O42" s="145">
        <f t="shared" si="10"/>
        <v>3085.5</v>
      </c>
      <c r="P42" s="145">
        <f t="shared" si="15"/>
        <v>3291.2000000000003</v>
      </c>
      <c r="Q42" s="145">
        <f t="shared" si="16"/>
        <v>3496.9</v>
      </c>
      <c r="R42" s="146">
        <f t="shared" si="17"/>
        <v>3702.6</v>
      </c>
      <c r="S42" s="375" t="s">
        <v>357</v>
      </c>
      <c r="T42" s="375" t="s">
        <v>308</v>
      </c>
      <c r="V42" s="10"/>
    </row>
    <row r="43" spans="1:22" ht="16.5" thickBot="1" x14ac:dyDescent="0.3">
      <c r="A43" s="612"/>
      <c r="B43" s="164" t="s">
        <v>372</v>
      </c>
      <c r="C43" s="131">
        <f t="shared" si="0"/>
        <v>617.1</v>
      </c>
      <c r="D43" s="131">
        <f t="shared" si="1"/>
        <v>822.80000000000007</v>
      </c>
      <c r="E43" s="131">
        <f t="shared" si="2"/>
        <v>1028.5</v>
      </c>
      <c r="F43" s="131">
        <f t="shared" si="3"/>
        <v>1234.2</v>
      </c>
      <c r="G43" s="131">
        <f t="shared" si="4"/>
        <v>1439.8999999999999</v>
      </c>
      <c r="H43" s="131">
        <f t="shared" si="11"/>
        <v>1645.6000000000001</v>
      </c>
      <c r="I43" s="131">
        <f t="shared" si="5"/>
        <v>1851.3</v>
      </c>
      <c r="J43" s="371">
        <v>2057</v>
      </c>
      <c r="K43" s="131">
        <f t="shared" si="6"/>
        <v>2262.7000000000003</v>
      </c>
      <c r="L43" s="131">
        <f t="shared" si="7"/>
        <v>2468.4</v>
      </c>
      <c r="M43" s="131">
        <f t="shared" si="8"/>
        <v>2674.1</v>
      </c>
      <c r="N43" s="131">
        <f t="shared" si="9"/>
        <v>2879.7999999999997</v>
      </c>
      <c r="O43" s="131">
        <f t="shared" si="10"/>
        <v>3085.5</v>
      </c>
      <c r="P43" s="131">
        <f t="shared" si="15"/>
        <v>3291.2000000000003</v>
      </c>
      <c r="Q43" s="131">
        <f t="shared" si="16"/>
        <v>3496.9</v>
      </c>
      <c r="R43" s="132">
        <f t="shared" si="17"/>
        <v>3702.6</v>
      </c>
      <c r="S43" s="375" t="s">
        <v>373</v>
      </c>
      <c r="T43" s="375" t="s">
        <v>374</v>
      </c>
      <c r="V43" s="10"/>
    </row>
    <row r="44" spans="1:22" s="475" customFormat="1" ht="16.5" thickBot="1" x14ac:dyDescent="0.3">
      <c r="A44" s="479"/>
      <c r="B44" s="486" t="s">
        <v>481</v>
      </c>
      <c r="C44" s="482">
        <f t="shared" ref="C44:C66" si="18">J44*0.3</f>
        <v>617.1</v>
      </c>
      <c r="D44" s="482">
        <f t="shared" ref="D44:D66" si="19">J44*0.4</f>
        <v>822.80000000000007</v>
      </c>
      <c r="E44" s="482">
        <f t="shared" ref="E44:E66" si="20">J44*0.5</f>
        <v>1028.5</v>
      </c>
      <c r="F44" s="482">
        <f t="shared" ref="F44:F66" si="21">J44*0.6</f>
        <v>1234.2</v>
      </c>
      <c r="G44" s="482">
        <f t="shared" ref="G44:G66" si="22">J44*0.7</f>
        <v>1439.8999999999999</v>
      </c>
      <c r="H44" s="482">
        <f t="shared" ref="H44:H66" si="23">J44*0.8</f>
        <v>1645.6000000000001</v>
      </c>
      <c r="I44" s="482">
        <f t="shared" ref="I44:I66" si="24">J44*0.9</f>
        <v>1851.3</v>
      </c>
      <c r="J44" s="478">
        <v>2057</v>
      </c>
      <c r="K44" s="482">
        <f t="shared" ref="K44:K66" si="25">J44*1.1</f>
        <v>2262.7000000000003</v>
      </c>
      <c r="L44" s="482">
        <f t="shared" ref="L44:L66" si="26">J44*1.2</f>
        <v>2468.4</v>
      </c>
      <c r="M44" s="482">
        <f t="shared" ref="M44:M66" si="27">J44*1.3</f>
        <v>2674.1</v>
      </c>
      <c r="N44" s="482">
        <f t="shared" ref="N44:N66" si="28">J44*1.4</f>
        <v>2879.7999999999997</v>
      </c>
      <c r="O44" s="482">
        <f t="shared" ref="O44:O66" si="29">J44*1.5</f>
        <v>3085.5</v>
      </c>
      <c r="P44" s="482">
        <f t="shared" ref="P44:P66" si="30">J44*1.6</f>
        <v>3291.2000000000003</v>
      </c>
      <c r="Q44" s="482">
        <f t="shared" ref="Q44:Q66" si="31">J44*1.7</f>
        <v>3496.9</v>
      </c>
      <c r="R44" s="132">
        <f t="shared" ref="R44:R66" si="32">J44*1.8</f>
        <v>3702.6</v>
      </c>
      <c r="S44" s="477" t="s">
        <v>504</v>
      </c>
      <c r="T44" s="477" t="s">
        <v>505</v>
      </c>
      <c r="V44" s="10"/>
    </row>
    <row r="45" spans="1:22" s="475" customFormat="1" ht="16.5" thickBot="1" x14ac:dyDescent="0.3">
      <c r="A45" s="479"/>
      <c r="B45" s="486" t="s">
        <v>482</v>
      </c>
      <c r="C45" s="482">
        <f t="shared" si="18"/>
        <v>617.1</v>
      </c>
      <c r="D45" s="482">
        <f t="shared" si="19"/>
        <v>822.80000000000007</v>
      </c>
      <c r="E45" s="482">
        <f t="shared" si="20"/>
        <v>1028.5</v>
      </c>
      <c r="F45" s="482">
        <f t="shared" si="21"/>
        <v>1234.2</v>
      </c>
      <c r="G45" s="482">
        <f t="shared" si="22"/>
        <v>1439.8999999999999</v>
      </c>
      <c r="H45" s="482">
        <f t="shared" si="23"/>
        <v>1645.6000000000001</v>
      </c>
      <c r="I45" s="482">
        <f t="shared" si="24"/>
        <v>1851.3</v>
      </c>
      <c r="J45" s="478">
        <v>2057</v>
      </c>
      <c r="K45" s="482">
        <f t="shared" si="25"/>
        <v>2262.7000000000003</v>
      </c>
      <c r="L45" s="482">
        <f t="shared" si="26"/>
        <v>2468.4</v>
      </c>
      <c r="M45" s="482">
        <f t="shared" si="27"/>
        <v>2674.1</v>
      </c>
      <c r="N45" s="482">
        <f t="shared" si="28"/>
        <v>2879.7999999999997</v>
      </c>
      <c r="O45" s="482">
        <f t="shared" si="29"/>
        <v>3085.5</v>
      </c>
      <c r="P45" s="482">
        <f t="shared" si="30"/>
        <v>3291.2000000000003</v>
      </c>
      <c r="Q45" s="482">
        <f t="shared" si="31"/>
        <v>3496.9</v>
      </c>
      <c r="R45" s="132">
        <f t="shared" si="32"/>
        <v>3702.6</v>
      </c>
      <c r="S45" s="477" t="s">
        <v>506</v>
      </c>
      <c r="T45" s="477" t="s">
        <v>507</v>
      </c>
      <c r="V45" s="10"/>
    </row>
    <row r="46" spans="1:22" s="475" customFormat="1" ht="16.5" thickBot="1" x14ac:dyDescent="0.3">
      <c r="A46" s="479"/>
      <c r="B46" s="486" t="s">
        <v>483</v>
      </c>
      <c r="C46" s="482">
        <f t="shared" si="18"/>
        <v>617.1</v>
      </c>
      <c r="D46" s="482">
        <f t="shared" si="19"/>
        <v>822.80000000000007</v>
      </c>
      <c r="E46" s="482">
        <f t="shared" si="20"/>
        <v>1028.5</v>
      </c>
      <c r="F46" s="482">
        <f t="shared" si="21"/>
        <v>1234.2</v>
      </c>
      <c r="G46" s="482">
        <f t="shared" si="22"/>
        <v>1439.8999999999999</v>
      </c>
      <c r="H46" s="482">
        <f t="shared" si="23"/>
        <v>1645.6000000000001</v>
      </c>
      <c r="I46" s="482">
        <f t="shared" si="24"/>
        <v>1851.3</v>
      </c>
      <c r="J46" s="478">
        <v>2057</v>
      </c>
      <c r="K46" s="482">
        <f t="shared" si="25"/>
        <v>2262.7000000000003</v>
      </c>
      <c r="L46" s="482">
        <f t="shared" si="26"/>
        <v>2468.4</v>
      </c>
      <c r="M46" s="482">
        <f t="shared" si="27"/>
        <v>2674.1</v>
      </c>
      <c r="N46" s="482">
        <f t="shared" si="28"/>
        <v>2879.7999999999997</v>
      </c>
      <c r="O46" s="482">
        <f t="shared" si="29"/>
        <v>3085.5</v>
      </c>
      <c r="P46" s="482">
        <f t="shared" si="30"/>
        <v>3291.2000000000003</v>
      </c>
      <c r="Q46" s="482">
        <f t="shared" si="31"/>
        <v>3496.9</v>
      </c>
      <c r="R46" s="132">
        <f t="shared" si="32"/>
        <v>3702.6</v>
      </c>
      <c r="S46" s="477" t="s">
        <v>508</v>
      </c>
      <c r="T46" s="477" t="s">
        <v>509</v>
      </c>
      <c r="V46" s="10"/>
    </row>
    <row r="47" spans="1:22" s="475" customFormat="1" ht="16.5" thickBot="1" x14ac:dyDescent="0.3">
      <c r="A47" s="479"/>
      <c r="B47" s="486" t="s">
        <v>484</v>
      </c>
      <c r="C47" s="482">
        <f t="shared" si="18"/>
        <v>617.1</v>
      </c>
      <c r="D47" s="482">
        <f t="shared" si="19"/>
        <v>822.80000000000007</v>
      </c>
      <c r="E47" s="482">
        <f t="shared" si="20"/>
        <v>1028.5</v>
      </c>
      <c r="F47" s="482">
        <f t="shared" si="21"/>
        <v>1234.2</v>
      </c>
      <c r="G47" s="482">
        <f t="shared" si="22"/>
        <v>1439.8999999999999</v>
      </c>
      <c r="H47" s="482">
        <f t="shared" si="23"/>
        <v>1645.6000000000001</v>
      </c>
      <c r="I47" s="482">
        <f t="shared" si="24"/>
        <v>1851.3</v>
      </c>
      <c r="J47" s="478">
        <v>2057</v>
      </c>
      <c r="K47" s="482">
        <f t="shared" si="25"/>
        <v>2262.7000000000003</v>
      </c>
      <c r="L47" s="482">
        <f t="shared" si="26"/>
        <v>2468.4</v>
      </c>
      <c r="M47" s="482">
        <f t="shared" si="27"/>
        <v>2674.1</v>
      </c>
      <c r="N47" s="482">
        <f t="shared" si="28"/>
        <v>2879.7999999999997</v>
      </c>
      <c r="O47" s="482">
        <f t="shared" si="29"/>
        <v>3085.5</v>
      </c>
      <c r="P47" s="482">
        <f t="shared" si="30"/>
        <v>3291.2000000000003</v>
      </c>
      <c r="Q47" s="482">
        <f t="shared" si="31"/>
        <v>3496.9</v>
      </c>
      <c r="R47" s="132">
        <f t="shared" si="32"/>
        <v>3702.6</v>
      </c>
      <c r="S47" s="477" t="s">
        <v>510</v>
      </c>
      <c r="T47" s="477" t="s">
        <v>511</v>
      </c>
      <c r="V47" s="10"/>
    </row>
    <row r="48" spans="1:22" s="475" customFormat="1" ht="16.5" thickBot="1" x14ac:dyDescent="0.3">
      <c r="A48" s="479"/>
      <c r="B48" s="486" t="s">
        <v>485</v>
      </c>
      <c r="C48" s="482">
        <f t="shared" si="18"/>
        <v>617.1</v>
      </c>
      <c r="D48" s="482">
        <f t="shared" si="19"/>
        <v>822.80000000000007</v>
      </c>
      <c r="E48" s="482">
        <f t="shared" si="20"/>
        <v>1028.5</v>
      </c>
      <c r="F48" s="482">
        <f t="shared" si="21"/>
        <v>1234.2</v>
      </c>
      <c r="G48" s="482">
        <f t="shared" si="22"/>
        <v>1439.8999999999999</v>
      </c>
      <c r="H48" s="482">
        <f t="shared" si="23"/>
        <v>1645.6000000000001</v>
      </c>
      <c r="I48" s="482">
        <f t="shared" si="24"/>
        <v>1851.3</v>
      </c>
      <c r="J48" s="478">
        <v>2057</v>
      </c>
      <c r="K48" s="482">
        <f t="shared" si="25"/>
        <v>2262.7000000000003</v>
      </c>
      <c r="L48" s="482">
        <f t="shared" si="26"/>
        <v>2468.4</v>
      </c>
      <c r="M48" s="482">
        <f t="shared" si="27"/>
        <v>2674.1</v>
      </c>
      <c r="N48" s="482">
        <f t="shared" si="28"/>
        <v>2879.7999999999997</v>
      </c>
      <c r="O48" s="482">
        <f t="shared" si="29"/>
        <v>3085.5</v>
      </c>
      <c r="P48" s="482">
        <f t="shared" si="30"/>
        <v>3291.2000000000003</v>
      </c>
      <c r="Q48" s="482">
        <f t="shared" si="31"/>
        <v>3496.9</v>
      </c>
      <c r="R48" s="132">
        <f t="shared" si="32"/>
        <v>3702.6</v>
      </c>
      <c r="S48" s="477" t="s">
        <v>512</v>
      </c>
      <c r="T48" s="477" t="s">
        <v>513</v>
      </c>
      <c r="V48" s="10"/>
    </row>
    <row r="49" spans="1:22" s="475" customFormat="1" ht="16.5" thickBot="1" x14ac:dyDescent="0.3">
      <c r="A49" s="479"/>
      <c r="B49" s="486" t="s">
        <v>486</v>
      </c>
      <c r="C49" s="482">
        <f t="shared" si="18"/>
        <v>617.1</v>
      </c>
      <c r="D49" s="482">
        <f t="shared" si="19"/>
        <v>822.80000000000007</v>
      </c>
      <c r="E49" s="482">
        <f t="shared" si="20"/>
        <v>1028.5</v>
      </c>
      <c r="F49" s="482">
        <f t="shared" si="21"/>
        <v>1234.2</v>
      </c>
      <c r="G49" s="482">
        <f t="shared" si="22"/>
        <v>1439.8999999999999</v>
      </c>
      <c r="H49" s="482">
        <f t="shared" si="23"/>
        <v>1645.6000000000001</v>
      </c>
      <c r="I49" s="482">
        <f t="shared" si="24"/>
        <v>1851.3</v>
      </c>
      <c r="J49" s="478">
        <v>2057</v>
      </c>
      <c r="K49" s="482">
        <f t="shared" si="25"/>
        <v>2262.7000000000003</v>
      </c>
      <c r="L49" s="482">
        <f t="shared" si="26"/>
        <v>2468.4</v>
      </c>
      <c r="M49" s="482">
        <f t="shared" si="27"/>
        <v>2674.1</v>
      </c>
      <c r="N49" s="482">
        <f t="shared" si="28"/>
        <v>2879.7999999999997</v>
      </c>
      <c r="O49" s="482">
        <f t="shared" si="29"/>
        <v>3085.5</v>
      </c>
      <c r="P49" s="482">
        <f t="shared" si="30"/>
        <v>3291.2000000000003</v>
      </c>
      <c r="Q49" s="482">
        <f t="shared" si="31"/>
        <v>3496.9</v>
      </c>
      <c r="R49" s="132">
        <f t="shared" si="32"/>
        <v>3702.6</v>
      </c>
      <c r="S49" s="477" t="s">
        <v>514</v>
      </c>
      <c r="T49" s="477" t="s">
        <v>515</v>
      </c>
      <c r="V49" s="10"/>
    </row>
    <row r="50" spans="1:22" s="475" customFormat="1" ht="16.5" thickBot="1" x14ac:dyDescent="0.3">
      <c r="A50" s="479"/>
      <c r="B50" s="486" t="s">
        <v>487</v>
      </c>
      <c r="C50" s="482">
        <f t="shared" si="18"/>
        <v>617.1</v>
      </c>
      <c r="D50" s="482">
        <f t="shared" si="19"/>
        <v>822.80000000000007</v>
      </c>
      <c r="E50" s="482">
        <f t="shared" si="20"/>
        <v>1028.5</v>
      </c>
      <c r="F50" s="482">
        <f t="shared" si="21"/>
        <v>1234.2</v>
      </c>
      <c r="G50" s="482">
        <f t="shared" si="22"/>
        <v>1439.8999999999999</v>
      </c>
      <c r="H50" s="482">
        <f t="shared" si="23"/>
        <v>1645.6000000000001</v>
      </c>
      <c r="I50" s="482">
        <f t="shared" si="24"/>
        <v>1851.3</v>
      </c>
      <c r="J50" s="478">
        <v>2057</v>
      </c>
      <c r="K50" s="482">
        <f t="shared" si="25"/>
        <v>2262.7000000000003</v>
      </c>
      <c r="L50" s="482">
        <f t="shared" si="26"/>
        <v>2468.4</v>
      </c>
      <c r="M50" s="482">
        <f t="shared" si="27"/>
        <v>2674.1</v>
      </c>
      <c r="N50" s="482">
        <f t="shared" si="28"/>
        <v>2879.7999999999997</v>
      </c>
      <c r="O50" s="482">
        <f t="shared" si="29"/>
        <v>3085.5</v>
      </c>
      <c r="P50" s="482">
        <f t="shared" si="30"/>
        <v>3291.2000000000003</v>
      </c>
      <c r="Q50" s="482">
        <f t="shared" si="31"/>
        <v>3496.9</v>
      </c>
      <c r="R50" s="132">
        <f t="shared" si="32"/>
        <v>3702.6</v>
      </c>
      <c r="S50" s="477" t="s">
        <v>516</v>
      </c>
      <c r="T50" s="477" t="s">
        <v>517</v>
      </c>
      <c r="V50" s="10"/>
    </row>
    <row r="51" spans="1:22" s="475" customFormat="1" ht="16.5" thickBot="1" x14ac:dyDescent="0.3">
      <c r="A51" s="479"/>
      <c r="B51" s="486" t="s">
        <v>488</v>
      </c>
      <c r="C51" s="482">
        <f t="shared" si="18"/>
        <v>617.1</v>
      </c>
      <c r="D51" s="482">
        <f t="shared" si="19"/>
        <v>822.80000000000007</v>
      </c>
      <c r="E51" s="482">
        <f t="shared" si="20"/>
        <v>1028.5</v>
      </c>
      <c r="F51" s="482">
        <f t="shared" si="21"/>
        <v>1234.2</v>
      </c>
      <c r="G51" s="482">
        <f t="shared" si="22"/>
        <v>1439.8999999999999</v>
      </c>
      <c r="H51" s="482">
        <f t="shared" si="23"/>
        <v>1645.6000000000001</v>
      </c>
      <c r="I51" s="482">
        <f t="shared" si="24"/>
        <v>1851.3</v>
      </c>
      <c r="J51" s="478">
        <v>2057</v>
      </c>
      <c r="K51" s="482">
        <f t="shared" si="25"/>
        <v>2262.7000000000003</v>
      </c>
      <c r="L51" s="482">
        <f t="shared" si="26"/>
        <v>2468.4</v>
      </c>
      <c r="M51" s="482">
        <f t="shared" si="27"/>
        <v>2674.1</v>
      </c>
      <c r="N51" s="482">
        <f t="shared" si="28"/>
        <v>2879.7999999999997</v>
      </c>
      <c r="O51" s="482">
        <f t="shared" si="29"/>
        <v>3085.5</v>
      </c>
      <c r="P51" s="482">
        <f t="shared" si="30"/>
        <v>3291.2000000000003</v>
      </c>
      <c r="Q51" s="482">
        <f t="shared" si="31"/>
        <v>3496.9</v>
      </c>
      <c r="R51" s="132">
        <f t="shared" si="32"/>
        <v>3702.6</v>
      </c>
      <c r="S51" s="477" t="s">
        <v>518</v>
      </c>
      <c r="T51" s="477" t="s">
        <v>519</v>
      </c>
      <c r="V51" s="10"/>
    </row>
    <row r="52" spans="1:22" s="475" customFormat="1" ht="16.5" thickBot="1" x14ac:dyDescent="0.3">
      <c r="A52" s="479"/>
      <c r="B52" s="486" t="s">
        <v>489</v>
      </c>
      <c r="C52" s="482">
        <f t="shared" si="18"/>
        <v>617.1</v>
      </c>
      <c r="D52" s="482">
        <f t="shared" si="19"/>
        <v>822.80000000000007</v>
      </c>
      <c r="E52" s="482">
        <f t="shared" si="20"/>
        <v>1028.5</v>
      </c>
      <c r="F52" s="482">
        <f t="shared" si="21"/>
        <v>1234.2</v>
      </c>
      <c r="G52" s="482">
        <f t="shared" si="22"/>
        <v>1439.8999999999999</v>
      </c>
      <c r="H52" s="482">
        <f t="shared" si="23"/>
        <v>1645.6000000000001</v>
      </c>
      <c r="I52" s="482">
        <f t="shared" si="24"/>
        <v>1851.3</v>
      </c>
      <c r="J52" s="478">
        <v>2057</v>
      </c>
      <c r="K52" s="482">
        <f t="shared" si="25"/>
        <v>2262.7000000000003</v>
      </c>
      <c r="L52" s="482">
        <f t="shared" si="26"/>
        <v>2468.4</v>
      </c>
      <c r="M52" s="482">
        <f t="shared" si="27"/>
        <v>2674.1</v>
      </c>
      <c r="N52" s="482">
        <f t="shared" si="28"/>
        <v>2879.7999999999997</v>
      </c>
      <c r="O52" s="482">
        <f t="shared" si="29"/>
        <v>3085.5</v>
      </c>
      <c r="P52" s="482">
        <f t="shared" si="30"/>
        <v>3291.2000000000003</v>
      </c>
      <c r="Q52" s="482">
        <f t="shared" si="31"/>
        <v>3496.9</v>
      </c>
      <c r="R52" s="132">
        <f t="shared" si="32"/>
        <v>3702.6</v>
      </c>
      <c r="S52" s="477" t="s">
        <v>520</v>
      </c>
      <c r="T52" s="477" t="s">
        <v>521</v>
      </c>
      <c r="V52" s="10"/>
    </row>
    <row r="53" spans="1:22" s="475" customFormat="1" ht="16.5" thickBot="1" x14ac:dyDescent="0.3">
      <c r="A53" s="479"/>
      <c r="B53" s="486" t="s">
        <v>490</v>
      </c>
      <c r="C53" s="482">
        <f t="shared" si="18"/>
        <v>617.1</v>
      </c>
      <c r="D53" s="482">
        <f t="shared" si="19"/>
        <v>822.80000000000007</v>
      </c>
      <c r="E53" s="482">
        <f t="shared" si="20"/>
        <v>1028.5</v>
      </c>
      <c r="F53" s="482">
        <f t="shared" si="21"/>
        <v>1234.2</v>
      </c>
      <c r="G53" s="482">
        <f t="shared" si="22"/>
        <v>1439.8999999999999</v>
      </c>
      <c r="H53" s="482">
        <f t="shared" si="23"/>
        <v>1645.6000000000001</v>
      </c>
      <c r="I53" s="482">
        <f t="shared" si="24"/>
        <v>1851.3</v>
      </c>
      <c r="J53" s="478">
        <v>2057</v>
      </c>
      <c r="K53" s="482">
        <f t="shared" si="25"/>
        <v>2262.7000000000003</v>
      </c>
      <c r="L53" s="482">
        <f t="shared" si="26"/>
        <v>2468.4</v>
      </c>
      <c r="M53" s="482">
        <f t="shared" si="27"/>
        <v>2674.1</v>
      </c>
      <c r="N53" s="482">
        <f t="shared" si="28"/>
        <v>2879.7999999999997</v>
      </c>
      <c r="O53" s="482">
        <f t="shared" si="29"/>
        <v>3085.5</v>
      </c>
      <c r="P53" s="482">
        <f t="shared" si="30"/>
        <v>3291.2000000000003</v>
      </c>
      <c r="Q53" s="482">
        <f t="shared" si="31"/>
        <v>3496.9</v>
      </c>
      <c r="R53" s="132">
        <f t="shared" si="32"/>
        <v>3702.6</v>
      </c>
      <c r="S53" s="477" t="s">
        <v>522</v>
      </c>
      <c r="T53" s="477" t="s">
        <v>367</v>
      </c>
      <c r="V53" s="10"/>
    </row>
    <row r="54" spans="1:22" s="475" customFormat="1" ht="16.5" thickBot="1" x14ac:dyDescent="0.3">
      <c r="A54" s="479"/>
      <c r="B54" s="486" t="s">
        <v>491</v>
      </c>
      <c r="C54" s="482">
        <f t="shared" si="18"/>
        <v>617.1</v>
      </c>
      <c r="D54" s="482">
        <f t="shared" si="19"/>
        <v>822.80000000000007</v>
      </c>
      <c r="E54" s="482">
        <f t="shared" si="20"/>
        <v>1028.5</v>
      </c>
      <c r="F54" s="482">
        <f t="shared" si="21"/>
        <v>1234.2</v>
      </c>
      <c r="G54" s="482">
        <f t="shared" si="22"/>
        <v>1439.8999999999999</v>
      </c>
      <c r="H54" s="482">
        <f t="shared" si="23"/>
        <v>1645.6000000000001</v>
      </c>
      <c r="I54" s="482">
        <f t="shared" si="24"/>
        <v>1851.3</v>
      </c>
      <c r="J54" s="478">
        <v>2057</v>
      </c>
      <c r="K54" s="482">
        <f t="shared" si="25"/>
        <v>2262.7000000000003</v>
      </c>
      <c r="L54" s="482">
        <f t="shared" si="26"/>
        <v>2468.4</v>
      </c>
      <c r="M54" s="482">
        <f t="shared" si="27"/>
        <v>2674.1</v>
      </c>
      <c r="N54" s="482">
        <f t="shared" si="28"/>
        <v>2879.7999999999997</v>
      </c>
      <c r="O54" s="482">
        <f t="shared" si="29"/>
        <v>3085.5</v>
      </c>
      <c r="P54" s="482">
        <f t="shared" si="30"/>
        <v>3291.2000000000003</v>
      </c>
      <c r="Q54" s="482">
        <f t="shared" si="31"/>
        <v>3496.9</v>
      </c>
      <c r="R54" s="132">
        <f t="shared" si="32"/>
        <v>3702.6</v>
      </c>
      <c r="S54" s="477" t="s">
        <v>523</v>
      </c>
      <c r="T54" s="477" t="s">
        <v>524</v>
      </c>
      <c r="V54" s="10"/>
    </row>
    <row r="55" spans="1:22" s="475" customFormat="1" ht="16.5" thickBot="1" x14ac:dyDescent="0.3">
      <c r="A55" s="479"/>
      <c r="B55" s="486" t="s">
        <v>492</v>
      </c>
      <c r="C55" s="482">
        <f t="shared" si="18"/>
        <v>617.1</v>
      </c>
      <c r="D55" s="482">
        <f t="shared" si="19"/>
        <v>822.80000000000007</v>
      </c>
      <c r="E55" s="482">
        <f t="shared" si="20"/>
        <v>1028.5</v>
      </c>
      <c r="F55" s="482">
        <f t="shared" si="21"/>
        <v>1234.2</v>
      </c>
      <c r="G55" s="482">
        <f t="shared" si="22"/>
        <v>1439.8999999999999</v>
      </c>
      <c r="H55" s="482">
        <f t="shared" si="23"/>
        <v>1645.6000000000001</v>
      </c>
      <c r="I55" s="482">
        <f t="shared" si="24"/>
        <v>1851.3</v>
      </c>
      <c r="J55" s="478">
        <v>2057</v>
      </c>
      <c r="K55" s="482">
        <f t="shared" si="25"/>
        <v>2262.7000000000003</v>
      </c>
      <c r="L55" s="482">
        <f t="shared" si="26"/>
        <v>2468.4</v>
      </c>
      <c r="M55" s="482">
        <f t="shared" si="27"/>
        <v>2674.1</v>
      </c>
      <c r="N55" s="482">
        <f t="shared" si="28"/>
        <v>2879.7999999999997</v>
      </c>
      <c r="O55" s="482">
        <f t="shared" si="29"/>
        <v>3085.5</v>
      </c>
      <c r="P55" s="482">
        <f t="shared" si="30"/>
        <v>3291.2000000000003</v>
      </c>
      <c r="Q55" s="482">
        <f t="shared" si="31"/>
        <v>3496.9</v>
      </c>
      <c r="R55" s="132">
        <f t="shared" si="32"/>
        <v>3702.6</v>
      </c>
      <c r="S55" s="477" t="s">
        <v>525</v>
      </c>
      <c r="T55" s="477" t="s">
        <v>526</v>
      </c>
      <c r="V55" s="10"/>
    </row>
    <row r="56" spans="1:22" s="475" customFormat="1" ht="16.5" thickBot="1" x14ac:dyDescent="0.3">
      <c r="A56" s="479"/>
      <c r="B56" s="486" t="s">
        <v>493</v>
      </c>
      <c r="C56" s="482">
        <f t="shared" si="18"/>
        <v>617.1</v>
      </c>
      <c r="D56" s="482">
        <f t="shared" si="19"/>
        <v>822.80000000000007</v>
      </c>
      <c r="E56" s="482">
        <f t="shared" si="20"/>
        <v>1028.5</v>
      </c>
      <c r="F56" s="482">
        <f t="shared" si="21"/>
        <v>1234.2</v>
      </c>
      <c r="G56" s="482">
        <f t="shared" si="22"/>
        <v>1439.8999999999999</v>
      </c>
      <c r="H56" s="482">
        <f t="shared" si="23"/>
        <v>1645.6000000000001</v>
      </c>
      <c r="I56" s="482">
        <f t="shared" si="24"/>
        <v>1851.3</v>
      </c>
      <c r="J56" s="478">
        <v>2057</v>
      </c>
      <c r="K56" s="482">
        <f t="shared" si="25"/>
        <v>2262.7000000000003</v>
      </c>
      <c r="L56" s="482">
        <f t="shared" si="26"/>
        <v>2468.4</v>
      </c>
      <c r="M56" s="482">
        <f t="shared" si="27"/>
        <v>2674.1</v>
      </c>
      <c r="N56" s="482">
        <f t="shared" si="28"/>
        <v>2879.7999999999997</v>
      </c>
      <c r="O56" s="482">
        <f t="shared" si="29"/>
        <v>3085.5</v>
      </c>
      <c r="P56" s="482">
        <f t="shared" si="30"/>
        <v>3291.2000000000003</v>
      </c>
      <c r="Q56" s="482">
        <f t="shared" si="31"/>
        <v>3496.9</v>
      </c>
      <c r="R56" s="132">
        <f t="shared" si="32"/>
        <v>3702.6</v>
      </c>
      <c r="S56" s="477" t="s">
        <v>527</v>
      </c>
      <c r="T56" s="477" t="s">
        <v>528</v>
      </c>
      <c r="V56" s="10"/>
    </row>
    <row r="57" spans="1:22" s="475" customFormat="1" ht="16.5" thickBot="1" x14ac:dyDescent="0.3">
      <c r="A57" s="479"/>
      <c r="B57" s="486" t="s">
        <v>494</v>
      </c>
      <c r="C57" s="482">
        <f t="shared" si="18"/>
        <v>617.1</v>
      </c>
      <c r="D57" s="482">
        <f t="shared" si="19"/>
        <v>822.80000000000007</v>
      </c>
      <c r="E57" s="482">
        <f t="shared" si="20"/>
        <v>1028.5</v>
      </c>
      <c r="F57" s="482">
        <f t="shared" si="21"/>
        <v>1234.2</v>
      </c>
      <c r="G57" s="482">
        <f t="shared" si="22"/>
        <v>1439.8999999999999</v>
      </c>
      <c r="H57" s="482">
        <f t="shared" si="23"/>
        <v>1645.6000000000001</v>
      </c>
      <c r="I57" s="482">
        <f t="shared" si="24"/>
        <v>1851.3</v>
      </c>
      <c r="J57" s="478">
        <v>2057</v>
      </c>
      <c r="K57" s="482">
        <f t="shared" si="25"/>
        <v>2262.7000000000003</v>
      </c>
      <c r="L57" s="482">
        <f t="shared" si="26"/>
        <v>2468.4</v>
      </c>
      <c r="M57" s="482">
        <f t="shared" si="27"/>
        <v>2674.1</v>
      </c>
      <c r="N57" s="482">
        <f t="shared" si="28"/>
        <v>2879.7999999999997</v>
      </c>
      <c r="O57" s="482">
        <f t="shared" si="29"/>
        <v>3085.5</v>
      </c>
      <c r="P57" s="482">
        <f t="shared" si="30"/>
        <v>3291.2000000000003</v>
      </c>
      <c r="Q57" s="482">
        <f t="shared" si="31"/>
        <v>3496.9</v>
      </c>
      <c r="R57" s="132">
        <f t="shared" si="32"/>
        <v>3702.6</v>
      </c>
      <c r="S57" s="477" t="s">
        <v>529</v>
      </c>
      <c r="T57" s="477" t="s">
        <v>530</v>
      </c>
      <c r="V57" s="10"/>
    </row>
    <row r="58" spans="1:22" s="475" customFormat="1" ht="16.5" thickBot="1" x14ac:dyDescent="0.3">
      <c r="A58" s="479"/>
      <c r="B58" s="486" t="s">
        <v>495</v>
      </c>
      <c r="C58" s="482">
        <f t="shared" si="18"/>
        <v>617.1</v>
      </c>
      <c r="D58" s="482">
        <f t="shared" si="19"/>
        <v>822.80000000000007</v>
      </c>
      <c r="E58" s="482">
        <f t="shared" si="20"/>
        <v>1028.5</v>
      </c>
      <c r="F58" s="482">
        <f t="shared" si="21"/>
        <v>1234.2</v>
      </c>
      <c r="G58" s="482">
        <f t="shared" si="22"/>
        <v>1439.8999999999999</v>
      </c>
      <c r="H58" s="482">
        <f t="shared" si="23"/>
        <v>1645.6000000000001</v>
      </c>
      <c r="I58" s="482">
        <f t="shared" si="24"/>
        <v>1851.3</v>
      </c>
      <c r="J58" s="478">
        <v>2057</v>
      </c>
      <c r="K58" s="482">
        <f t="shared" si="25"/>
        <v>2262.7000000000003</v>
      </c>
      <c r="L58" s="482">
        <f t="shared" si="26"/>
        <v>2468.4</v>
      </c>
      <c r="M58" s="482">
        <f t="shared" si="27"/>
        <v>2674.1</v>
      </c>
      <c r="N58" s="482">
        <f t="shared" si="28"/>
        <v>2879.7999999999997</v>
      </c>
      <c r="O58" s="482">
        <f t="shared" si="29"/>
        <v>3085.5</v>
      </c>
      <c r="P58" s="482">
        <f t="shared" si="30"/>
        <v>3291.2000000000003</v>
      </c>
      <c r="Q58" s="482">
        <f t="shared" si="31"/>
        <v>3496.9</v>
      </c>
      <c r="R58" s="132">
        <f t="shared" si="32"/>
        <v>3702.6</v>
      </c>
      <c r="S58" s="477" t="s">
        <v>531</v>
      </c>
      <c r="T58" s="477" t="s">
        <v>532</v>
      </c>
      <c r="V58" s="10"/>
    </row>
    <row r="59" spans="1:22" s="475" customFormat="1" ht="16.5" thickBot="1" x14ac:dyDescent="0.3">
      <c r="A59" s="479"/>
      <c r="B59" s="486" t="s">
        <v>496</v>
      </c>
      <c r="C59" s="482">
        <f t="shared" si="18"/>
        <v>617.1</v>
      </c>
      <c r="D59" s="482">
        <f t="shared" si="19"/>
        <v>822.80000000000007</v>
      </c>
      <c r="E59" s="482">
        <f t="shared" si="20"/>
        <v>1028.5</v>
      </c>
      <c r="F59" s="482">
        <f t="shared" si="21"/>
        <v>1234.2</v>
      </c>
      <c r="G59" s="482">
        <f t="shared" si="22"/>
        <v>1439.8999999999999</v>
      </c>
      <c r="H59" s="482">
        <f t="shared" si="23"/>
        <v>1645.6000000000001</v>
      </c>
      <c r="I59" s="482">
        <f t="shared" si="24"/>
        <v>1851.3</v>
      </c>
      <c r="J59" s="478">
        <v>2057</v>
      </c>
      <c r="K59" s="482">
        <f t="shared" si="25"/>
        <v>2262.7000000000003</v>
      </c>
      <c r="L59" s="482">
        <f t="shared" si="26"/>
        <v>2468.4</v>
      </c>
      <c r="M59" s="482">
        <f t="shared" si="27"/>
        <v>2674.1</v>
      </c>
      <c r="N59" s="482">
        <f t="shared" si="28"/>
        <v>2879.7999999999997</v>
      </c>
      <c r="O59" s="482">
        <f t="shared" si="29"/>
        <v>3085.5</v>
      </c>
      <c r="P59" s="482">
        <f t="shared" si="30"/>
        <v>3291.2000000000003</v>
      </c>
      <c r="Q59" s="482">
        <f t="shared" si="31"/>
        <v>3496.9</v>
      </c>
      <c r="R59" s="132">
        <f t="shared" si="32"/>
        <v>3702.6</v>
      </c>
      <c r="S59" s="477" t="s">
        <v>533</v>
      </c>
      <c r="T59" s="477" t="s">
        <v>534</v>
      </c>
      <c r="V59" s="10"/>
    </row>
    <row r="60" spans="1:22" s="475" customFormat="1" ht="16.5" thickBot="1" x14ac:dyDescent="0.3">
      <c r="A60" s="479"/>
      <c r="B60" s="486" t="s">
        <v>497</v>
      </c>
      <c r="C60" s="482">
        <f t="shared" si="18"/>
        <v>617.1</v>
      </c>
      <c r="D60" s="482">
        <f t="shared" si="19"/>
        <v>822.80000000000007</v>
      </c>
      <c r="E60" s="482">
        <f t="shared" si="20"/>
        <v>1028.5</v>
      </c>
      <c r="F60" s="482">
        <f t="shared" si="21"/>
        <v>1234.2</v>
      </c>
      <c r="G60" s="482">
        <f t="shared" si="22"/>
        <v>1439.8999999999999</v>
      </c>
      <c r="H60" s="482">
        <f t="shared" si="23"/>
        <v>1645.6000000000001</v>
      </c>
      <c r="I60" s="482">
        <f t="shared" si="24"/>
        <v>1851.3</v>
      </c>
      <c r="J60" s="478">
        <v>2057</v>
      </c>
      <c r="K60" s="482">
        <f t="shared" si="25"/>
        <v>2262.7000000000003</v>
      </c>
      <c r="L60" s="482">
        <f t="shared" si="26"/>
        <v>2468.4</v>
      </c>
      <c r="M60" s="482">
        <f t="shared" si="27"/>
        <v>2674.1</v>
      </c>
      <c r="N60" s="482">
        <f t="shared" si="28"/>
        <v>2879.7999999999997</v>
      </c>
      <c r="O60" s="482">
        <f t="shared" si="29"/>
        <v>3085.5</v>
      </c>
      <c r="P60" s="482">
        <f t="shared" si="30"/>
        <v>3291.2000000000003</v>
      </c>
      <c r="Q60" s="482">
        <f t="shared" si="31"/>
        <v>3496.9</v>
      </c>
      <c r="R60" s="132">
        <f t="shared" si="32"/>
        <v>3702.6</v>
      </c>
      <c r="S60" s="477" t="s">
        <v>535</v>
      </c>
      <c r="T60" s="477" t="s">
        <v>536</v>
      </c>
      <c r="V60" s="10"/>
    </row>
    <row r="61" spans="1:22" s="475" customFormat="1" ht="16.5" thickBot="1" x14ac:dyDescent="0.3">
      <c r="A61" s="479"/>
      <c r="B61" s="486" t="s">
        <v>498</v>
      </c>
      <c r="C61" s="482">
        <f t="shared" si="18"/>
        <v>617.1</v>
      </c>
      <c r="D61" s="482">
        <f t="shared" si="19"/>
        <v>822.80000000000007</v>
      </c>
      <c r="E61" s="482">
        <f t="shared" si="20"/>
        <v>1028.5</v>
      </c>
      <c r="F61" s="482">
        <f t="shared" si="21"/>
        <v>1234.2</v>
      </c>
      <c r="G61" s="482">
        <f t="shared" si="22"/>
        <v>1439.8999999999999</v>
      </c>
      <c r="H61" s="482">
        <f t="shared" si="23"/>
        <v>1645.6000000000001</v>
      </c>
      <c r="I61" s="482">
        <f t="shared" si="24"/>
        <v>1851.3</v>
      </c>
      <c r="J61" s="478">
        <v>2057</v>
      </c>
      <c r="K61" s="482">
        <f t="shared" si="25"/>
        <v>2262.7000000000003</v>
      </c>
      <c r="L61" s="482">
        <f t="shared" si="26"/>
        <v>2468.4</v>
      </c>
      <c r="M61" s="482">
        <f t="shared" si="27"/>
        <v>2674.1</v>
      </c>
      <c r="N61" s="482">
        <f t="shared" si="28"/>
        <v>2879.7999999999997</v>
      </c>
      <c r="O61" s="482">
        <f t="shared" si="29"/>
        <v>3085.5</v>
      </c>
      <c r="P61" s="482">
        <f t="shared" si="30"/>
        <v>3291.2000000000003</v>
      </c>
      <c r="Q61" s="482">
        <f t="shared" si="31"/>
        <v>3496.9</v>
      </c>
      <c r="R61" s="132">
        <f t="shared" si="32"/>
        <v>3702.6</v>
      </c>
      <c r="S61" s="477" t="s">
        <v>537</v>
      </c>
      <c r="T61" s="477" t="s">
        <v>538</v>
      </c>
      <c r="V61" s="10"/>
    </row>
    <row r="62" spans="1:22" s="475" customFormat="1" ht="16.5" thickBot="1" x14ac:dyDescent="0.3">
      <c r="A62" s="479"/>
      <c r="B62" s="486" t="s">
        <v>499</v>
      </c>
      <c r="C62" s="482">
        <f t="shared" si="18"/>
        <v>617.1</v>
      </c>
      <c r="D62" s="482">
        <f t="shared" si="19"/>
        <v>822.80000000000007</v>
      </c>
      <c r="E62" s="482">
        <f t="shared" si="20"/>
        <v>1028.5</v>
      </c>
      <c r="F62" s="482">
        <f t="shared" si="21"/>
        <v>1234.2</v>
      </c>
      <c r="G62" s="482">
        <f t="shared" si="22"/>
        <v>1439.8999999999999</v>
      </c>
      <c r="H62" s="482">
        <f t="shared" si="23"/>
        <v>1645.6000000000001</v>
      </c>
      <c r="I62" s="482">
        <f t="shared" si="24"/>
        <v>1851.3</v>
      </c>
      <c r="J62" s="478">
        <v>2057</v>
      </c>
      <c r="K62" s="482">
        <f t="shared" si="25"/>
        <v>2262.7000000000003</v>
      </c>
      <c r="L62" s="482">
        <f t="shared" si="26"/>
        <v>2468.4</v>
      </c>
      <c r="M62" s="482">
        <f t="shared" si="27"/>
        <v>2674.1</v>
      </c>
      <c r="N62" s="482">
        <f t="shared" si="28"/>
        <v>2879.7999999999997</v>
      </c>
      <c r="O62" s="482">
        <f t="shared" si="29"/>
        <v>3085.5</v>
      </c>
      <c r="P62" s="482">
        <f t="shared" si="30"/>
        <v>3291.2000000000003</v>
      </c>
      <c r="Q62" s="482">
        <f t="shared" si="31"/>
        <v>3496.9</v>
      </c>
      <c r="R62" s="132">
        <f t="shared" si="32"/>
        <v>3702.6</v>
      </c>
      <c r="S62" s="477" t="s">
        <v>539</v>
      </c>
      <c r="T62" s="477" t="s">
        <v>540</v>
      </c>
      <c r="V62" s="10"/>
    </row>
    <row r="63" spans="1:22" s="475" customFormat="1" ht="16.5" thickBot="1" x14ac:dyDescent="0.3">
      <c r="A63" s="479"/>
      <c r="B63" s="486" t="s">
        <v>500</v>
      </c>
      <c r="C63" s="482">
        <f t="shared" si="18"/>
        <v>617.1</v>
      </c>
      <c r="D63" s="482">
        <f t="shared" si="19"/>
        <v>822.80000000000007</v>
      </c>
      <c r="E63" s="482">
        <f t="shared" si="20"/>
        <v>1028.5</v>
      </c>
      <c r="F63" s="482">
        <f t="shared" si="21"/>
        <v>1234.2</v>
      </c>
      <c r="G63" s="482">
        <f t="shared" si="22"/>
        <v>1439.8999999999999</v>
      </c>
      <c r="H63" s="482">
        <f t="shared" si="23"/>
        <v>1645.6000000000001</v>
      </c>
      <c r="I63" s="482">
        <f t="shared" si="24"/>
        <v>1851.3</v>
      </c>
      <c r="J63" s="478">
        <v>2057</v>
      </c>
      <c r="K63" s="482">
        <f t="shared" si="25"/>
        <v>2262.7000000000003</v>
      </c>
      <c r="L63" s="482">
        <f t="shared" si="26"/>
        <v>2468.4</v>
      </c>
      <c r="M63" s="482">
        <f t="shared" si="27"/>
        <v>2674.1</v>
      </c>
      <c r="N63" s="482">
        <f t="shared" si="28"/>
        <v>2879.7999999999997</v>
      </c>
      <c r="O63" s="482">
        <f t="shared" si="29"/>
        <v>3085.5</v>
      </c>
      <c r="P63" s="482">
        <f t="shared" si="30"/>
        <v>3291.2000000000003</v>
      </c>
      <c r="Q63" s="482">
        <f t="shared" si="31"/>
        <v>3496.9</v>
      </c>
      <c r="R63" s="132">
        <f t="shared" si="32"/>
        <v>3702.6</v>
      </c>
      <c r="S63" s="477" t="s">
        <v>541</v>
      </c>
      <c r="T63" s="477" t="s">
        <v>542</v>
      </c>
      <c r="V63" s="10"/>
    </row>
    <row r="64" spans="1:22" s="475" customFormat="1" ht="16.5" thickBot="1" x14ac:dyDescent="0.3">
      <c r="A64" s="479"/>
      <c r="B64" s="486" t="s">
        <v>501</v>
      </c>
      <c r="C64" s="482">
        <f t="shared" si="18"/>
        <v>617.1</v>
      </c>
      <c r="D64" s="482">
        <f t="shared" si="19"/>
        <v>822.80000000000007</v>
      </c>
      <c r="E64" s="482">
        <f t="shared" si="20"/>
        <v>1028.5</v>
      </c>
      <c r="F64" s="482">
        <f t="shared" si="21"/>
        <v>1234.2</v>
      </c>
      <c r="G64" s="482">
        <f t="shared" si="22"/>
        <v>1439.8999999999999</v>
      </c>
      <c r="H64" s="482">
        <f t="shared" si="23"/>
        <v>1645.6000000000001</v>
      </c>
      <c r="I64" s="482">
        <f t="shared" si="24"/>
        <v>1851.3</v>
      </c>
      <c r="J64" s="478">
        <v>2057</v>
      </c>
      <c r="K64" s="482">
        <f t="shared" si="25"/>
        <v>2262.7000000000003</v>
      </c>
      <c r="L64" s="482">
        <f t="shared" si="26"/>
        <v>2468.4</v>
      </c>
      <c r="M64" s="482">
        <f t="shared" si="27"/>
        <v>2674.1</v>
      </c>
      <c r="N64" s="482">
        <f t="shared" si="28"/>
        <v>2879.7999999999997</v>
      </c>
      <c r="O64" s="482">
        <f t="shared" si="29"/>
        <v>3085.5</v>
      </c>
      <c r="P64" s="482">
        <f t="shared" si="30"/>
        <v>3291.2000000000003</v>
      </c>
      <c r="Q64" s="482">
        <f t="shared" si="31"/>
        <v>3496.9</v>
      </c>
      <c r="R64" s="132">
        <f t="shared" si="32"/>
        <v>3702.6</v>
      </c>
      <c r="S64" s="477" t="s">
        <v>543</v>
      </c>
      <c r="T64" s="477" t="s">
        <v>544</v>
      </c>
      <c r="V64" s="10"/>
    </row>
    <row r="65" spans="1:22" s="475" customFormat="1" ht="16.5" thickBot="1" x14ac:dyDescent="0.3">
      <c r="A65" s="479"/>
      <c r="B65" s="486" t="s">
        <v>502</v>
      </c>
      <c r="C65" s="482">
        <f t="shared" si="18"/>
        <v>617.1</v>
      </c>
      <c r="D65" s="482">
        <f t="shared" si="19"/>
        <v>822.80000000000007</v>
      </c>
      <c r="E65" s="482">
        <f t="shared" si="20"/>
        <v>1028.5</v>
      </c>
      <c r="F65" s="482">
        <f t="shared" si="21"/>
        <v>1234.2</v>
      </c>
      <c r="G65" s="482">
        <f t="shared" si="22"/>
        <v>1439.8999999999999</v>
      </c>
      <c r="H65" s="482">
        <f t="shared" si="23"/>
        <v>1645.6000000000001</v>
      </c>
      <c r="I65" s="482">
        <f t="shared" si="24"/>
        <v>1851.3</v>
      </c>
      <c r="J65" s="478">
        <v>2057</v>
      </c>
      <c r="K65" s="482">
        <f t="shared" si="25"/>
        <v>2262.7000000000003</v>
      </c>
      <c r="L65" s="482">
        <f t="shared" si="26"/>
        <v>2468.4</v>
      </c>
      <c r="M65" s="482">
        <f t="shared" si="27"/>
        <v>2674.1</v>
      </c>
      <c r="N65" s="482">
        <f t="shared" si="28"/>
        <v>2879.7999999999997</v>
      </c>
      <c r="O65" s="482">
        <f t="shared" si="29"/>
        <v>3085.5</v>
      </c>
      <c r="P65" s="482">
        <f t="shared" si="30"/>
        <v>3291.2000000000003</v>
      </c>
      <c r="Q65" s="482">
        <f t="shared" si="31"/>
        <v>3496.9</v>
      </c>
      <c r="R65" s="132">
        <f t="shared" si="32"/>
        <v>3702.6</v>
      </c>
      <c r="S65" s="477" t="s">
        <v>545</v>
      </c>
      <c r="T65" s="477" t="s">
        <v>546</v>
      </c>
      <c r="V65" s="10"/>
    </row>
    <row r="66" spans="1:22" s="475" customFormat="1" ht="16.5" thickBot="1" x14ac:dyDescent="0.3">
      <c r="A66" s="479"/>
      <c r="B66" s="486" t="s">
        <v>503</v>
      </c>
      <c r="C66" s="482">
        <f t="shared" si="18"/>
        <v>617.1</v>
      </c>
      <c r="D66" s="482">
        <f t="shared" si="19"/>
        <v>822.80000000000007</v>
      </c>
      <c r="E66" s="482">
        <f t="shared" si="20"/>
        <v>1028.5</v>
      </c>
      <c r="F66" s="482">
        <f t="shared" si="21"/>
        <v>1234.2</v>
      </c>
      <c r="G66" s="482">
        <f t="shared" si="22"/>
        <v>1439.8999999999999</v>
      </c>
      <c r="H66" s="482">
        <f t="shared" si="23"/>
        <v>1645.6000000000001</v>
      </c>
      <c r="I66" s="482">
        <f t="shared" si="24"/>
        <v>1851.3</v>
      </c>
      <c r="J66" s="478">
        <v>2057</v>
      </c>
      <c r="K66" s="482">
        <f t="shared" si="25"/>
        <v>2262.7000000000003</v>
      </c>
      <c r="L66" s="482">
        <f t="shared" si="26"/>
        <v>2468.4</v>
      </c>
      <c r="M66" s="482">
        <f t="shared" si="27"/>
        <v>2674.1</v>
      </c>
      <c r="N66" s="482">
        <f t="shared" si="28"/>
        <v>2879.7999999999997</v>
      </c>
      <c r="O66" s="482">
        <f t="shared" si="29"/>
        <v>3085.5</v>
      </c>
      <c r="P66" s="482">
        <f t="shared" si="30"/>
        <v>3291.2000000000003</v>
      </c>
      <c r="Q66" s="482">
        <f t="shared" si="31"/>
        <v>3496.9</v>
      </c>
      <c r="R66" s="132">
        <f t="shared" si="32"/>
        <v>3702.6</v>
      </c>
      <c r="S66" s="477" t="s">
        <v>547</v>
      </c>
      <c r="T66" s="477" t="s">
        <v>548</v>
      </c>
      <c r="V66" s="10"/>
    </row>
    <row r="67" spans="1:22" s="475" customFormat="1" ht="16.5" thickBot="1" x14ac:dyDescent="0.3">
      <c r="A67" s="479"/>
      <c r="B67" s="485"/>
      <c r="C67" s="216"/>
      <c r="D67" s="216"/>
      <c r="E67" s="216"/>
      <c r="F67" s="216"/>
      <c r="G67" s="216"/>
      <c r="H67" s="216"/>
      <c r="I67" s="216"/>
      <c r="J67" s="476"/>
      <c r="K67" s="216"/>
      <c r="L67" s="216"/>
      <c r="M67" s="216"/>
      <c r="N67" s="216"/>
      <c r="O67" s="216"/>
      <c r="P67" s="216"/>
      <c r="Q67" s="216"/>
      <c r="R67" s="481"/>
      <c r="S67" s="477"/>
      <c r="T67" s="477"/>
      <c r="V67" s="10"/>
    </row>
    <row r="68" spans="1:22" ht="16.5" thickBot="1" x14ac:dyDescent="0.3">
      <c r="A68" s="610">
        <v>4</v>
      </c>
      <c r="B68" s="155" t="s">
        <v>146</v>
      </c>
      <c r="C68" s="140">
        <f t="shared" si="0"/>
        <v>655.5</v>
      </c>
      <c r="D68" s="140">
        <f t="shared" si="1"/>
        <v>874</v>
      </c>
      <c r="E68" s="140">
        <f t="shared" si="2"/>
        <v>1092.5</v>
      </c>
      <c r="F68" s="140">
        <f t="shared" si="3"/>
        <v>1311</v>
      </c>
      <c r="G68" s="140">
        <f t="shared" si="4"/>
        <v>1529.5</v>
      </c>
      <c r="H68" s="140">
        <f t="shared" si="11"/>
        <v>1748</v>
      </c>
      <c r="I68" s="140">
        <f t="shared" si="5"/>
        <v>1966.5</v>
      </c>
      <c r="J68" s="140">
        <v>2185</v>
      </c>
      <c r="K68" s="140">
        <f t="shared" si="6"/>
        <v>2403.5</v>
      </c>
      <c r="L68" s="140">
        <f t="shared" si="7"/>
        <v>2622</v>
      </c>
      <c r="M68" s="140">
        <f t="shared" si="8"/>
        <v>2840.5</v>
      </c>
      <c r="N68" s="140">
        <f t="shared" si="9"/>
        <v>3059</v>
      </c>
      <c r="O68" s="140">
        <f t="shared" si="10"/>
        <v>3277.5</v>
      </c>
      <c r="P68" s="140">
        <f t="shared" si="15"/>
        <v>3496</v>
      </c>
      <c r="Q68" s="140">
        <f t="shared" si="16"/>
        <v>3714.5</v>
      </c>
      <c r="R68" s="141">
        <f t="shared" si="17"/>
        <v>3933</v>
      </c>
      <c r="S68" s="375" t="s">
        <v>349</v>
      </c>
      <c r="T68" s="375" t="s">
        <v>350</v>
      </c>
      <c r="V68" s="10"/>
    </row>
    <row r="69" spans="1:22" ht="16.5" thickBot="1" x14ac:dyDescent="0.3">
      <c r="A69" s="611"/>
      <c r="B69" s="19" t="s">
        <v>318</v>
      </c>
      <c r="C69" s="145">
        <f t="shared" si="0"/>
        <v>655.5</v>
      </c>
      <c r="D69" s="145">
        <f t="shared" si="1"/>
        <v>874</v>
      </c>
      <c r="E69" s="145">
        <f t="shared" si="2"/>
        <v>1092.5</v>
      </c>
      <c r="F69" s="145">
        <f t="shared" si="3"/>
        <v>1311</v>
      </c>
      <c r="G69" s="145">
        <f t="shared" si="4"/>
        <v>1529.5</v>
      </c>
      <c r="H69" s="145">
        <f t="shared" si="11"/>
        <v>1748</v>
      </c>
      <c r="I69" s="145">
        <f t="shared" si="5"/>
        <v>1966.5</v>
      </c>
      <c r="J69" s="140">
        <v>2185</v>
      </c>
      <c r="K69" s="145">
        <f t="shared" si="6"/>
        <v>2403.5</v>
      </c>
      <c r="L69" s="145">
        <f t="shared" si="7"/>
        <v>2622</v>
      </c>
      <c r="M69" s="145">
        <f t="shared" si="8"/>
        <v>2840.5</v>
      </c>
      <c r="N69" s="145">
        <f t="shared" si="9"/>
        <v>3059</v>
      </c>
      <c r="O69" s="145">
        <f t="shared" si="10"/>
        <v>3277.5</v>
      </c>
      <c r="P69" s="145">
        <f t="shared" si="15"/>
        <v>3496</v>
      </c>
      <c r="Q69" s="145">
        <f t="shared" si="16"/>
        <v>3714.5</v>
      </c>
      <c r="R69" s="146">
        <f t="shared" si="17"/>
        <v>3933</v>
      </c>
      <c r="S69" s="375" t="s">
        <v>352</v>
      </c>
      <c r="T69" s="375" t="s">
        <v>353</v>
      </c>
      <c r="V69" s="10"/>
    </row>
    <row r="70" spans="1:22" ht="16.5" thickBot="1" x14ac:dyDescent="0.3">
      <c r="A70" s="611"/>
      <c r="B70" s="156" t="s">
        <v>319</v>
      </c>
      <c r="C70" s="145">
        <f t="shared" si="0"/>
        <v>655.5</v>
      </c>
      <c r="D70" s="145">
        <f t="shared" si="1"/>
        <v>874</v>
      </c>
      <c r="E70" s="145">
        <f t="shared" si="2"/>
        <v>1092.5</v>
      </c>
      <c r="F70" s="145">
        <f t="shared" si="3"/>
        <v>1311</v>
      </c>
      <c r="G70" s="145">
        <f t="shared" si="4"/>
        <v>1529.5</v>
      </c>
      <c r="H70" s="145">
        <f t="shared" si="11"/>
        <v>1748</v>
      </c>
      <c r="I70" s="145">
        <f t="shared" si="5"/>
        <v>1966.5</v>
      </c>
      <c r="J70" s="140">
        <v>2185</v>
      </c>
      <c r="K70" s="145">
        <f t="shared" si="6"/>
        <v>2403.5</v>
      </c>
      <c r="L70" s="145">
        <f t="shared" si="7"/>
        <v>2622</v>
      </c>
      <c r="M70" s="145">
        <f t="shared" si="8"/>
        <v>2840.5</v>
      </c>
      <c r="N70" s="145">
        <f t="shared" si="9"/>
        <v>3059</v>
      </c>
      <c r="O70" s="145">
        <f t="shared" si="10"/>
        <v>3277.5</v>
      </c>
      <c r="P70" s="145">
        <f t="shared" si="15"/>
        <v>3496</v>
      </c>
      <c r="Q70" s="145">
        <f t="shared" si="16"/>
        <v>3714.5</v>
      </c>
      <c r="R70" s="146">
        <f t="shared" si="17"/>
        <v>3933</v>
      </c>
      <c r="S70" s="375" t="s">
        <v>349</v>
      </c>
      <c r="T70" s="375" t="s">
        <v>350</v>
      </c>
      <c r="V70" s="10"/>
    </row>
    <row r="71" spans="1:22" ht="16.5" thickBot="1" x14ac:dyDescent="0.3">
      <c r="A71" s="611"/>
      <c r="B71" s="19" t="s">
        <v>320</v>
      </c>
      <c r="C71" s="145">
        <f t="shared" si="0"/>
        <v>655.5</v>
      </c>
      <c r="D71" s="145">
        <f t="shared" si="1"/>
        <v>874</v>
      </c>
      <c r="E71" s="145">
        <f t="shared" si="2"/>
        <v>1092.5</v>
      </c>
      <c r="F71" s="145">
        <f t="shared" si="3"/>
        <v>1311</v>
      </c>
      <c r="G71" s="145">
        <f t="shared" si="4"/>
        <v>1529.5</v>
      </c>
      <c r="H71" s="145">
        <f t="shared" si="11"/>
        <v>1748</v>
      </c>
      <c r="I71" s="145">
        <f t="shared" si="5"/>
        <v>1966.5</v>
      </c>
      <c r="J71" s="140">
        <v>2185</v>
      </c>
      <c r="K71" s="145">
        <f t="shared" si="6"/>
        <v>2403.5</v>
      </c>
      <c r="L71" s="145">
        <f t="shared" si="7"/>
        <v>2622</v>
      </c>
      <c r="M71" s="145">
        <f t="shared" si="8"/>
        <v>2840.5</v>
      </c>
      <c r="N71" s="145">
        <f t="shared" si="9"/>
        <v>3059</v>
      </c>
      <c r="O71" s="145">
        <f t="shared" si="10"/>
        <v>3277.5</v>
      </c>
      <c r="P71" s="145">
        <f t="shared" si="15"/>
        <v>3496</v>
      </c>
      <c r="Q71" s="145">
        <f t="shared" si="16"/>
        <v>3714.5</v>
      </c>
      <c r="R71" s="146">
        <f t="shared" si="17"/>
        <v>3933</v>
      </c>
      <c r="S71" s="375" t="s">
        <v>352</v>
      </c>
      <c r="T71" s="375" t="s">
        <v>353</v>
      </c>
      <c r="V71" s="10"/>
    </row>
    <row r="72" spans="1:22" ht="16.5" thickBot="1" x14ac:dyDescent="0.3">
      <c r="A72" s="611"/>
      <c r="B72" s="156" t="s">
        <v>375</v>
      </c>
      <c r="C72" s="145">
        <f t="shared" si="0"/>
        <v>655.5</v>
      </c>
      <c r="D72" s="145">
        <f t="shared" si="1"/>
        <v>874</v>
      </c>
      <c r="E72" s="145">
        <f t="shared" si="2"/>
        <v>1092.5</v>
      </c>
      <c r="F72" s="145">
        <f t="shared" si="3"/>
        <v>1311</v>
      </c>
      <c r="G72" s="145">
        <f t="shared" si="4"/>
        <v>1529.5</v>
      </c>
      <c r="H72" s="145">
        <f t="shared" si="11"/>
        <v>1748</v>
      </c>
      <c r="I72" s="145">
        <f t="shared" si="5"/>
        <v>1966.5</v>
      </c>
      <c r="J72" s="140">
        <v>2185</v>
      </c>
      <c r="K72" s="145">
        <f t="shared" si="6"/>
        <v>2403.5</v>
      </c>
      <c r="L72" s="145">
        <f t="shared" si="7"/>
        <v>2622</v>
      </c>
      <c r="M72" s="145">
        <f t="shared" si="8"/>
        <v>2840.5</v>
      </c>
      <c r="N72" s="145">
        <f t="shared" si="9"/>
        <v>3059</v>
      </c>
      <c r="O72" s="145">
        <f t="shared" si="10"/>
        <v>3277.5</v>
      </c>
      <c r="P72" s="145">
        <f t="shared" si="15"/>
        <v>3496</v>
      </c>
      <c r="Q72" s="145">
        <f t="shared" si="16"/>
        <v>3714.5</v>
      </c>
      <c r="R72" s="146">
        <f t="shared" si="17"/>
        <v>3933</v>
      </c>
      <c r="S72" s="375" t="s">
        <v>349</v>
      </c>
      <c r="T72" s="375" t="s">
        <v>350</v>
      </c>
      <c r="V72" s="10"/>
    </row>
    <row r="73" spans="1:22" ht="16.5" thickBot="1" x14ac:dyDescent="0.3">
      <c r="A73" s="611"/>
      <c r="B73" s="19" t="s">
        <v>321</v>
      </c>
      <c r="C73" s="145">
        <f t="shared" si="0"/>
        <v>655.5</v>
      </c>
      <c r="D73" s="145">
        <f t="shared" si="1"/>
        <v>874</v>
      </c>
      <c r="E73" s="145">
        <f t="shared" si="2"/>
        <v>1092.5</v>
      </c>
      <c r="F73" s="145">
        <f t="shared" si="3"/>
        <v>1311</v>
      </c>
      <c r="G73" s="145">
        <f t="shared" si="4"/>
        <v>1529.5</v>
      </c>
      <c r="H73" s="145">
        <f t="shared" si="11"/>
        <v>1748</v>
      </c>
      <c r="I73" s="145">
        <f t="shared" si="5"/>
        <v>1966.5</v>
      </c>
      <c r="J73" s="140">
        <v>2185</v>
      </c>
      <c r="K73" s="145">
        <f t="shared" si="6"/>
        <v>2403.5</v>
      </c>
      <c r="L73" s="145">
        <f t="shared" si="7"/>
        <v>2622</v>
      </c>
      <c r="M73" s="145">
        <f t="shared" si="8"/>
        <v>2840.5</v>
      </c>
      <c r="N73" s="145">
        <f t="shared" si="9"/>
        <v>3059</v>
      </c>
      <c r="O73" s="145">
        <f t="shared" si="10"/>
        <v>3277.5</v>
      </c>
      <c r="P73" s="145">
        <f t="shared" si="15"/>
        <v>3496</v>
      </c>
      <c r="Q73" s="145">
        <f t="shared" si="16"/>
        <v>3714.5</v>
      </c>
      <c r="R73" s="146">
        <f t="shared" si="17"/>
        <v>3933</v>
      </c>
      <c r="S73" s="375" t="s">
        <v>352</v>
      </c>
      <c r="T73" s="375" t="s">
        <v>353</v>
      </c>
      <c r="V73" s="10"/>
    </row>
    <row r="74" spans="1:22" ht="16.5" thickBot="1" x14ac:dyDescent="0.3">
      <c r="A74" s="614"/>
      <c r="B74" s="156" t="s">
        <v>148</v>
      </c>
      <c r="C74" s="145">
        <f t="shared" si="0"/>
        <v>655.5</v>
      </c>
      <c r="D74" s="145">
        <f t="shared" si="1"/>
        <v>874</v>
      </c>
      <c r="E74" s="145">
        <f t="shared" si="2"/>
        <v>1092.5</v>
      </c>
      <c r="F74" s="145">
        <f t="shared" si="3"/>
        <v>1311</v>
      </c>
      <c r="G74" s="145">
        <f t="shared" si="4"/>
        <v>1529.5</v>
      </c>
      <c r="H74" s="145">
        <f t="shared" si="11"/>
        <v>1748</v>
      </c>
      <c r="I74" s="145">
        <f t="shared" si="5"/>
        <v>1966.5</v>
      </c>
      <c r="J74" s="140">
        <v>2185</v>
      </c>
      <c r="K74" s="145">
        <f t="shared" si="6"/>
        <v>2403.5</v>
      </c>
      <c r="L74" s="145">
        <f t="shared" si="7"/>
        <v>2622</v>
      </c>
      <c r="M74" s="145">
        <f t="shared" si="8"/>
        <v>2840.5</v>
      </c>
      <c r="N74" s="145">
        <f t="shared" si="9"/>
        <v>3059</v>
      </c>
      <c r="O74" s="145">
        <f t="shared" si="10"/>
        <v>3277.5</v>
      </c>
      <c r="P74" s="145">
        <f t="shared" si="15"/>
        <v>3496</v>
      </c>
      <c r="Q74" s="145">
        <f t="shared" si="16"/>
        <v>3714.5</v>
      </c>
      <c r="R74" s="146">
        <f t="shared" si="17"/>
        <v>3933</v>
      </c>
      <c r="S74" s="375" t="s">
        <v>349</v>
      </c>
      <c r="T74" s="375" t="s">
        <v>350</v>
      </c>
      <c r="V74" s="10"/>
    </row>
    <row r="75" spans="1:22" ht="16.5" thickBot="1" x14ac:dyDescent="0.3">
      <c r="A75" s="614"/>
      <c r="B75" s="156" t="s">
        <v>376</v>
      </c>
      <c r="C75" s="145">
        <f t="shared" si="0"/>
        <v>655.5</v>
      </c>
      <c r="D75" s="145">
        <f t="shared" si="1"/>
        <v>874</v>
      </c>
      <c r="E75" s="145">
        <f t="shared" si="2"/>
        <v>1092.5</v>
      </c>
      <c r="F75" s="145">
        <f t="shared" si="3"/>
        <v>1311</v>
      </c>
      <c r="G75" s="145">
        <f t="shared" si="4"/>
        <v>1529.5</v>
      </c>
      <c r="H75" s="145">
        <f t="shared" si="11"/>
        <v>1748</v>
      </c>
      <c r="I75" s="145">
        <f t="shared" si="5"/>
        <v>1966.5</v>
      </c>
      <c r="J75" s="140">
        <v>2185</v>
      </c>
      <c r="K75" s="145">
        <f t="shared" si="6"/>
        <v>2403.5</v>
      </c>
      <c r="L75" s="145">
        <f t="shared" si="7"/>
        <v>2622</v>
      </c>
      <c r="M75" s="145">
        <f t="shared" si="8"/>
        <v>2840.5</v>
      </c>
      <c r="N75" s="145">
        <f t="shared" si="9"/>
        <v>3059</v>
      </c>
      <c r="O75" s="145">
        <f t="shared" si="10"/>
        <v>3277.5</v>
      </c>
      <c r="P75" s="145">
        <f>J75*1.6</f>
        <v>3496</v>
      </c>
      <c r="Q75" s="145">
        <f>J75*1.7</f>
        <v>3714.5</v>
      </c>
      <c r="R75" s="146">
        <f>J75*1.8</f>
        <v>3933</v>
      </c>
      <c r="S75" s="375" t="s">
        <v>349</v>
      </c>
      <c r="T75" s="375" t="s">
        <v>350</v>
      </c>
      <c r="V75" s="10"/>
    </row>
    <row r="76" spans="1:22" ht="15.75" x14ac:dyDescent="0.25">
      <c r="A76" s="614"/>
      <c r="B76" s="160" t="s">
        <v>377</v>
      </c>
      <c r="C76" s="145">
        <f t="shared" si="0"/>
        <v>655.5</v>
      </c>
      <c r="D76" s="145">
        <f t="shared" si="1"/>
        <v>874</v>
      </c>
      <c r="E76" s="145">
        <f t="shared" si="2"/>
        <v>1092.5</v>
      </c>
      <c r="F76" s="145">
        <f t="shared" si="3"/>
        <v>1311</v>
      </c>
      <c r="G76" s="145">
        <f t="shared" si="4"/>
        <v>1529.5</v>
      </c>
      <c r="H76" s="145">
        <f t="shared" si="11"/>
        <v>1748</v>
      </c>
      <c r="I76" s="145">
        <f t="shared" si="5"/>
        <v>1966.5</v>
      </c>
      <c r="J76" s="140">
        <v>2185</v>
      </c>
      <c r="K76" s="145">
        <f t="shared" si="6"/>
        <v>2403.5</v>
      </c>
      <c r="L76" s="145">
        <f t="shared" si="7"/>
        <v>2622</v>
      </c>
      <c r="M76" s="145">
        <f t="shared" si="8"/>
        <v>2840.5</v>
      </c>
      <c r="N76" s="145">
        <f t="shared" si="9"/>
        <v>3059</v>
      </c>
      <c r="O76" s="145">
        <f t="shared" si="10"/>
        <v>3277.5</v>
      </c>
      <c r="P76" s="145">
        <f t="shared" ref="P76:P108" si="33">J76*1.6</f>
        <v>3496</v>
      </c>
      <c r="Q76" s="145">
        <f t="shared" ref="Q76:Q108" si="34">J76*1.7</f>
        <v>3714.5</v>
      </c>
      <c r="R76" s="146">
        <f t="shared" ref="R76:R108" si="35">J76*1.8</f>
        <v>3933</v>
      </c>
      <c r="S76" s="375" t="s">
        <v>349</v>
      </c>
      <c r="T76" s="375" t="s">
        <v>350</v>
      </c>
      <c r="V76" s="10"/>
    </row>
    <row r="77" spans="1:22" x14ac:dyDescent="0.25">
      <c r="A77" s="621"/>
      <c r="B77" s="622" t="s">
        <v>345</v>
      </c>
      <c r="C77" s="519">
        <f t="shared" si="0"/>
        <v>655.5</v>
      </c>
      <c r="D77" s="519">
        <f t="shared" si="1"/>
        <v>874</v>
      </c>
      <c r="E77" s="519">
        <f t="shared" si="2"/>
        <v>1092.5</v>
      </c>
      <c r="F77" s="519">
        <f t="shared" si="3"/>
        <v>1311</v>
      </c>
      <c r="G77" s="519">
        <f t="shared" si="4"/>
        <v>1529.5</v>
      </c>
      <c r="H77" s="519">
        <f t="shared" si="11"/>
        <v>1748</v>
      </c>
      <c r="I77" s="519">
        <f t="shared" si="5"/>
        <v>1966.5</v>
      </c>
      <c r="J77" s="519">
        <v>2185</v>
      </c>
      <c r="K77" s="519">
        <f t="shared" si="6"/>
        <v>2403.5</v>
      </c>
      <c r="L77" s="519">
        <f t="shared" si="7"/>
        <v>2622</v>
      </c>
      <c r="M77" s="519">
        <f t="shared" si="8"/>
        <v>2840.5</v>
      </c>
      <c r="N77" s="519">
        <f t="shared" si="9"/>
        <v>3059</v>
      </c>
      <c r="O77" s="519">
        <f t="shared" si="10"/>
        <v>3277.5</v>
      </c>
      <c r="P77" s="519">
        <f t="shared" si="33"/>
        <v>3496</v>
      </c>
      <c r="Q77" s="519">
        <f t="shared" si="34"/>
        <v>3714.5</v>
      </c>
      <c r="R77" s="524">
        <f t="shared" si="35"/>
        <v>3933</v>
      </c>
      <c r="S77" s="620" t="s">
        <v>349</v>
      </c>
      <c r="T77" s="620" t="s">
        <v>350</v>
      </c>
      <c r="V77" s="10"/>
    </row>
    <row r="78" spans="1:22" x14ac:dyDescent="0.25">
      <c r="A78" s="621"/>
      <c r="B78" s="623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5"/>
      <c r="S78" s="620"/>
      <c r="T78" s="620"/>
      <c r="V78" s="10"/>
    </row>
    <row r="79" spans="1:22" ht="15.75" x14ac:dyDescent="0.25">
      <c r="A79" s="614"/>
      <c r="B79" s="161" t="s">
        <v>378</v>
      </c>
      <c r="C79" s="145">
        <f t="shared" si="0"/>
        <v>655.5</v>
      </c>
      <c r="D79" s="145">
        <f t="shared" si="1"/>
        <v>874</v>
      </c>
      <c r="E79" s="145">
        <f t="shared" si="2"/>
        <v>1092.5</v>
      </c>
      <c r="F79" s="145">
        <f t="shared" si="3"/>
        <v>1311</v>
      </c>
      <c r="G79" s="145">
        <f t="shared" si="4"/>
        <v>1529.5</v>
      </c>
      <c r="H79" s="145">
        <f t="shared" si="11"/>
        <v>1748</v>
      </c>
      <c r="I79" s="145">
        <f t="shared" si="5"/>
        <v>1966.5</v>
      </c>
      <c r="J79" s="371">
        <v>2185</v>
      </c>
      <c r="K79" s="145">
        <f t="shared" si="6"/>
        <v>2403.5</v>
      </c>
      <c r="L79" s="145">
        <f t="shared" si="7"/>
        <v>2622</v>
      </c>
      <c r="M79" s="145">
        <f t="shared" si="8"/>
        <v>2840.5</v>
      </c>
      <c r="N79" s="145">
        <f t="shared" si="9"/>
        <v>3059</v>
      </c>
      <c r="O79" s="145">
        <f t="shared" si="10"/>
        <v>3277.5</v>
      </c>
      <c r="P79" s="145">
        <f t="shared" si="33"/>
        <v>3496</v>
      </c>
      <c r="Q79" s="145">
        <f t="shared" si="34"/>
        <v>3714.5</v>
      </c>
      <c r="R79" s="146">
        <f t="shared" si="35"/>
        <v>3933</v>
      </c>
      <c r="S79" s="375" t="s">
        <v>354</v>
      </c>
      <c r="T79" s="375" t="s">
        <v>355</v>
      </c>
      <c r="V79" s="10"/>
    </row>
    <row r="80" spans="1:22" ht="16.5" thickBot="1" x14ac:dyDescent="0.3">
      <c r="A80" s="615"/>
      <c r="B80" s="164" t="s">
        <v>379</v>
      </c>
      <c r="C80" s="131">
        <f t="shared" si="0"/>
        <v>655.5</v>
      </c>
      <c r="D80" s="131">
        <f t="shared" si="1"/>
        <v>874</v>
      </c>
      <c r="E80" s="131">
        <f t="shared" si="2"/>
        <v>1092.5</v>
      </c>
      <c r="F80" s="131">
        <f t="shared" si="3"/>
        <v>1311</v>
      </c>
      <c r="G80" s="131">
        <f t="shared" si="4"/>
        <v>1529.5</v>
      </c>
      <c r="H80" s="131">
        <f t="shared" si="11"/>
        <v>1748</v>
      </c>
      <c r="I80" s="131">
        <f t="shared" si="5"/>
        <v>1966.5</v>
      </c>
      <c r="J80" s="373">
        <v>2185</v>
      </c>
      <c r="K80" s="131">
        <f t="shared" si="6"/>
        <v>2403.5</v>
      </c>
      <c r="L80" s="131">
        <f t="shared" si="7"/>
        <v>2622</v>
      </c>
      <c r="M80" s="131">
        <f t="shared" si="8"/>
        <v>2840.5</v>
      </c>
      <c r="N80" s="131">
        <f t="shared" si="9"/>
        <v>3059</v>
      </c>
      <c r="O80" s="131">
        <f t="shared" si="10"/>
        <v>3277.5</v>
      </c>
      <c r="P80" s="131">
        <f t="shared" si="33"/>
        <v>3496</v>
      </c>
      <c r="Q80" s="131">
        <f t="shared" si="34"/>
        <v>3714.5</v>
      </c>
      <c r="R80" s="132">
        <f t="shared" si="35"/>
        <v>3933</v>
      </c>
      <c r="S80" s="375" t="s">
        <v>380</v>
      </c>
      <c r="T80" s="375" t="s">
        <v>350</v>
      </c>
      <c r="V80" s="10"/>
    </row>
    <row r="81" spans="1:22" ht="15.75" thickBot="1" x14ac:dyDescent="0.3">
      <c r="A81" s="597"/>
      <c r="B81" s="598"/>
      <c r="C81" s="598"/>
      <c r="D81" s="598"/>
      <c r="E81" s="598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598"/>
      <c r="R81" s="598"/>
      <c r="S81" s="598"/>
      <c r="T81" s="599"/>
      <c r="V81" s="10"/>
    </row>
    <row r="82" spans="1:22" ht="24.75" customHeight="1" thickBot="1" x14ac:dyDescent="0.3">
      <c r="A82" s="283"/>
      <c r="B82" s="600" t="s">
        <v>381</v>
      </c>
      <c r="C82" s="602" t="s">
        <v>1</v>
      </c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3"/>
      <c r="P82" s="603"/>
      <c r="Q82" s="603"/>
      <c r="R82" s="604"/>
      <c r="S82" s="605" t="s">
        <v>346</v>
      </c>
      <c r="T82" s="606"/>
      <c r="V82" s="10"/>
    </row>
    <row r="83" spans="1:22" ht="26.25" thickBot="1" x14ac:dyDescent="0.3">
      <c r="A83" s="283"/>
      <c r="B83" s="601"/>
      <c r="C83" s="267">
        <v>0.3</v>
      </c>
      <c r="D83" s="184">
        <v>0.4</v>
      </c>
      <c r="E83" s="184">
        <v>0.5</v>
      </c>
      <c r="F83" s="184">
        <v>0.6</v>
      </c>
      <c r="G83" s="184">
        <v>0.7</v>
      </c>
      <c r="H83" s="184">
        <v>0.8</v>
      </c>
      <c r="I83" s="184">
        <v>0.9</v>
      </c>
      <c r="J83" s="184">
        <v>1</v>
      </c>
      <c r="K83" s="184">
        <v>1.1000000000000001</v>
      </c>
      <c r="L83" s="184">
        <v>1.2</v>
      </c>
      <c r="M83" s="184">
        <v>1.3</v>
      </c>
      <c r="N83" s="184">
        <v>1.4</v>
      </c>
      <c r="O83" s="184">
        <v>1.5</v>
      </c>
      <c r="P83" s="184">
        <v>1.6</v>
      </c>
      <c r="Q83" s="184">
        <v>1.7</v>
      </c>
      <c r="R83" s="185">
        <v>1.8</v>
      </c>
      <c r="S83" s="376" t="s">
        <v>302</v>
      </c>
      <c r="T83" s="377" t="s">
        <v>347</v>
      </c>
      <c r="V83" s="10"/>
    </row>
    <row r="84" spans="1:22" ht="15.75" x14ac:dyDescent="0.25">
      <c r="A84" s="610">
        <v>5</v>
      </c>
      <c r="B84" s="155" t="s">
        <v>151</v>
      </c>
      <c r="C84" s="140">
        <f t="shared" si="0"/>
        <v>713.4</v>
      </c>
      <c r="D84" s="140">
        <f t="shared" si="1"/>
        <v>951.2</v>
      </c>
      <c r="E84" s="140">
        <f t="shared" si="2"/>
        <v>1189</v>
      </c>
      <c r="F84" s="140">
        <f t="shared" si="3"/>
        <v>1426.8</v>
      </c>
      <c r="G84" s="140">
        <f t="shared" si="4"/>
        <v>1664.6</v>
      </c>
      <c r="H84" s="140">
        <f t="shared" si="11"/>
        <v>1902.4</v>
      </c>
      <c r="I84" s="140">
        <f t="shared" si="5"/>
        <v>2140.2000000000003</v>
      </c>
      <c r="J84" s="140">
        <v>2378</v>
      </c>
      <c r="K84" s="140">
        <f t="shared" si="6"/>
        <v>2615.8000000000002</v>
      </c>
      <c r="L84" s="140">
        <f t="shared" si="7"/>
        <v>2853.6</v>
      </c>
      <c r="M84" s="140">
        <f t="shared" si="8"/>
        <v>3091.4</v>
      </c>
      <c r="N84" s="140">
        <f t="shared" si="9"/>
        <v>3329.2</v>
      </c>
      <c r="O84" s="140">
        <f t="shared" si="10"/>
        <v>3567</v>
      </c>
      <c r="P84" s="140">
        <f t="shared" si="33"/>
        <v>3804.8</v>
      </c>
      <c r="Q84" s="140">
        <f t="shared" si="34"/>
        <v>4042.6</v>
      </c>
      <c r="R84" s="141">
        <f t="shared" si="35"/>
        <v>4280.4000000000005</v>
      </c>
      <c r="S84" s="375" t="s">
        <v>349</v>
      </c>
      <c r="T84" s="375" t="s">
        <v>350</v>
      </c>
      <c r="V84" s="10"/>
    </row>
    <row r="85" spans="1:22" ht="15.75" x14ac:dyDescent="0.25">
      <c r="A85" s="611"/>
      <c r="B85" s="156" t="s">
        <v>174</v>
      </c>
      <c r="C85" s="145">
        <f t="shared" si="0"/>
        <v>713.4</v>
      </c>
      <c r="D85" s="145">
        <f t="shared" si="1"/>
        <v>951.2</v>
      </c>
      <c r="E85" s="145">
        <f t="shared" si="2"/>
        <v>1189</v>
      </c>
      <c r="F85" s="145">
        <f t="shared" si="3"/>
        <v>1426.8</v>
      </c>
      <c r="G85" s="145">
        <f t="shared" si="4"/>
        <v>1664.6</v>
      </c>
      <c r="H85" s="145">
        <f t="shared" si="11"/>
        <v>1902.4</v>
      </c>
      <c r="I85" s="145">
        <f t="shared" si="5"/>
        <v>2140.2000000000003</v>
      </c>
      <c r="J85" s="145">
        <v>2378</v>
      </c>
      <c r="K85" s="145">
        <f t="shared" si="6"/>
        <v>2615.8000000000002</v>
      </c>
      <c r="L85" s="145">
        <f t="shared" si="7"/>
        <v>2853.6</v>
      </c>
      <c r="M85" s="145">
        <f t="shared" si="8"/>
        <v>3091.4</v>
      </c>
      <c r="N85" s="145">
        <f t="shared" si="9"/>
        <v>3329.2</v>
      </c>
      <c r="O85" s="145">
        <f t="shared" si="10"/>
        <v>3567</v>
      </c>
      <c r="P85" s="145">
        <f t="shared" si="33"/>
        <v>3804.8</v>
      </c>
      <c r="Q85" s="145">
        <f t="shared" si="34"/>
        <v>4042.6</v>
      </c>
      <c r="R85" s="146">
        <f t="shared" si="35"/>
        <v>4280.4000000000005</v>
      </c>
      <c r="S85" s="375" t="s">
        <v>349</v>
      </c>
      <c r="T85" s="375" t="s">
        <v>350</v>
      </c>
      <c r="V85" s="10"/>
    </row>
    <row r="86" spans="1:22" ht="31.5" x14ac:dyDescent="0.25">
      <c r="A86" s="611"/>
      <c r="B86" s="156" t="s">
        <v>175</v>
      </c>
      <c r="C86" s="145">
        <f t="shared" si="0"/>
        <v>570.6</v>
      </c>
      <c r="D86" s="145">
        <f t="shared" si="1"/>
        <v>760.80000000000007</v>
      </c>
      <c r="E86" s="145">
        <f t="shared" si="2"/>
        <v>951</v>
      </c>
      <c r="F86" s="145">
        <f t="shared" si="3"/>
        <v>1141.2</v>
      </c>
      <c r="G86" s="145">
        <f t="shared" si="4"/>
        <v>1331.3999999999999</v>
      </c>
      <c r="H86" s="145">
        <f t="shared" si="11"/>
        <v>1521.6000000000001</v>
      </c>
      <c r="I86" s="145">
        <f t="shared" si="5"/>
        <v>1711.8</v>
      </c>
      <c r="J86" s="145">
        <v>1902</v>
      </c>
      <c r="K86" s="145">
        <f t="shared" si="6"/>
        <v>2092.2000000000003</v>
      </c>
      <c r="L86" s="145">
        <f t="shared" si="7"/>
        <v>2282.4</v>
      </c>
      <c r="M86" s="145">
        <f t="shared" si="8"/>
        <v>2472.6</v>
      </c>
      <c r="N86" s="145">
        <f t="shared" si="9"/>
        <v>2662.7999999999997</v>
      </c>
      <c r="O86" s="145">
        <f t="shared" si="10"/>
        <v>2853</v>
      </c>
      <c r="P86" s="145">
        <f t="shared" si="33"/>
        <v>3043.2000000000003</v>
      </c>
      <c r="Q86" s="145">
        <f t="shared" si="34"/>
        <v>3233.4</v>
      </c>
      <c r="R86" s="146">
        <f t="shared" si="35"/>
        <v>3423.6</v>
      </c>
      <c r="S86" s="375" t="s">
        <v>308</v>
      </c>
      <c r="T86" s="375" t="s">
        <v>374</v>
      </c>
      <c r="V86" s="10"/>
    </row>
    <row r="87" spans="1:22" ht="15.75" x14ac:dyDescent="0.25">
      <c r="A87" s="611"/>
      <c r="B87" s="156" t="s">
        <v>154</v>
      </c>
      <c r="C87" s="145">
        <f t="shared" si="0"/>
        <v>713.4</v>
      </c>
      <c r="D87" s="145">
        <f t="shared" si="1"/>
        <v>951.2</v>
      </c>
      <c r="E87" s="145">
        <f t="shared" si="2"/>
        <v>1189</v>
      </c>
      <c r="F87" s="145">
        <f t="shared" si="3"/>
        <v>1426.8</v>
      </c>
      <c r="G87" s="145">
        <f t="shared" si="4"/>
        <v>1664.6</v>
      </c>
      <c r="H87" s="145">
        <f t="shared" si="11"/>
        <v>1902.4</v>
      </c>
      <c r="I87" s="145">
        <f t="shared" si="5"/>
        <v>2140.2000000000003</v>
      </c>
      <c r="J87" s="145">
        <v>2378</v>
      </c>
      <c r="K87" s="145">
        <f t="shared" si="6"/>
        <v>2615.8000000000002</v>
      </c>
      <c r="L87" s="145">
        <f t="shared" si="7"/>
        <v>2853.6</v>
      </c>
      <c r="M87" s="145">
        <f t="shared" si="8"/>
        <v>3091.4</v>
      </c>
      <c r="N87" s="145">
        <f t="shared" si="9"/>
        <v>3329.2</v>
      </c>
      <c r="O87" s="145">
        <f t="shared" si="10"/>
        <v>3567</v>
      </c>
      <c r="P87" s="145">
        <f t="shared" si="33"/>
        <v>3804.8</v>
      </c>
      <c r="Q87" s="145">
        <f t="shared" si="34"/>
        <v>4042.6</v>
      </c>
      <c r="R87" s="146">
        <f t="shared" si="35"/>
        <v>4280.4000000000005</v>
      </c>
      <c r="S87" s="375" t="s">
        <v>382</v>
      </c>
      <c r="T87" s="375" t="s">
        <v>383</v>
      </c>
      <c r="V87" s="10"/>
    </row>
    <row r="88" spans="1:22" ht="15.75" x14ac:dyDescent="0.25">
      <c r="A88" s="611"/>
      <c r="B88" s="156" t="s">
        <v>155</v>
      </c>
      <c r="C88" s="145">
        <f t="shared" si="0"/>
        <v>713.4</v>
      </c>
      <c r="D88" s="145">
        <f t="shared" si="1"/>
        <v>951.2</v>
      </c>
      <c r="E88" s="145">
        <f t="shared" si="2"/>
        <v>1189</v>
      </c>
      <c r="F88" s="145">
        <f t="shared" si="3"/>
        <v>1426.8</v>
      </c>
      <c r="G88" s="145">
        <f t="shared" si="4"/>
        <v>1664.6</v>
      </c>
      <c r="H88" s="145">
        <f t="shared" si="11"/>
        <v>1902.4</v>
      </c>
      <c r="I88" s="145">
        <f t="shared" si="5"/>
        <v>2140.2000000000003</v>
      </c>
      <c r="J88" s="383">
        <v>2378</v>
      </c>
      <c r="K88" s="145">
        <f t="shared" si="6"/>
        <v>2615.8000000000002</v>
      </c>
      <c r="L88" s="145">
        <f t="shared" si="7"/>
        <v>2853.6</v>
      </c>
      <c r="M88" s="145">
        <f t="shared" si="8"/>
        <v>3091.4</v>
      </c>
      <c r="N88" s="145">
        <f t="shared" si="9"/>
        <v>3329.2</v>
      </c>
      <c r="O88" s="145">
        <f t="shared" si="10"/>
        <v>3567</v>
      </c>
      <c r="P88" s="145">
        <f t="shared" si="33"/>
        <v>3804.8</v>
      </c>
      <c r="Q88" s="145">
        <f t="shared" si="34"/>
        <v>4042.6</v>
      </c>
      <c r="R88" s="146">
        <f t="shared" si="35"/>
        <v>4280.4000000000005</v>
      </c>
      <c r="S88" s="375" t="s">
        <v>349</v>
      </c>
      <c r="T88" s="375" t="s">
        <v>350</v>
      </c>
      <c r="V88" s="10"/>
    </row>
    <row r="89" spans="1:22" ht="15.75" x14ac:dyDescent="0.25">
      <c r="A89" s="611"/>
      <c r="B89" s="156" t="s">
        <v>176</v>
      </c>
      <c r="C89" s="145">
        <f t="shared" si="0"/>
        <v>713.4</v>
      </c>
      <c r="D89" s="145">
        <f t="shared" si="1"/>
        <v>951.2</v>
      </c>
      <c r="E89" s="145">
        <f t="shared" si="2"/>
        <v>1189</v>
      </c>
      <c r="F89" s="145">
        <f t="shared" si="3"/>
        <v>1426.8</v>
      </c>
      <c r="G89" s="145">
        <f t="shared" si="4"/>
        <v>1664.6</v>
      </c>
      <c r="H89" s="145">
        <f t="shared" si="11"/>
        <v>1902.4</v>
      </c>
      <c r="I89" s="145">
        <f t="shared" si="5"/>
        <v>2140.2000000000003</v>
      </c>
      <c r="J89" s="383">
        <v>2378</v>
      </c>
      <c r="K89" s="145">
        <f t="shared" si="6"/>
        <v>2615.8000000000002</v>
      </c>
      <c r="L89" s="145">
        <f t="shared" si="7"/>
        <v>2853.6</v>
      </c>
      <c r="M89" s="145">
        <f t="shared" si="8"/>
        <v>3091.4</v>
      </c>
      <c r="N89" s="145">
        <f t="shared" si="9"/>
        <v>3329.2</v>
      </c>
      <c r="O89" s="145">
        <f t="shared" si="10"/>
        <v>3567</v>
      </c>
      <c r="P89" s="145">
        <f t="shared" si="33"/>
        <v>3804.8</v>
      </c>
      <c r="Q89" s="145">
        <f t="shared" si="34"/>
        <v>4042.6</v>
      </c>
      <c r="R89" s="146">
        <f t="shared" si="35"/>
        <v>4280.4000000000005</v>
      </c>
      <c r="S89" s="375" t="s">
        <v>354</v>
      </c>
      <c r="T89" s="375" t="s">
        <v>355</v>
      </c>
      <c r="V89" s="10"/>
    </row>
    <row r="90" spans="1:22" ht="15.75" x14ac:dyDescent="0.25">
      <c r="A90" s="611"/>
      <c r="B90" s="156" t="s">
        <v>384</v>
      </c>
      <c r="C90" s="145">
        <f t="shared" si="0"/>
        <v>713.4</v>
      </c>
      <c r="D90" s="145">
        <f t="shared" si="1"/>
        <v>951.2</v>
      </c>
      <c r="E90" s="145">
        <f t="shared" si="2"/>
        <v>1189</v>
      </c>
      <c r="F90" s="145">
        <f t="shared" si="3"/>
        <v>1426.8</v>
      </c>
      <c r="G90" s="145">
        <f t="shared" si="4"/>
        <v>1664.6</v>
      </c>
      <c r="H90" s="145">
        <f t="shared" si="11"/>
        <v>1902.4</v>
      </c>
      <c r="I90" s="145">
        <f t="shared" si="5"/>
        <v>2140.2000000000003</v>
      </c>
      <c r="J90" s="383">
        <v>2378</v>
      </c>
      <c r="K90" s="145">
        <f t="shared" si="6"/>
        <v>2615.8000000000002</v>
      </c>
      <c r="L90" s="145">
        <f t="shared" si="7"/>
        <v>2853.6</v>
      </c>
      <c r="M90" s="145">
        <f t="shared" si="8"/>
        <v>3091.4</v>
      </c>
      <c r="N90" s="145">
        <f t="shared" si="9"/>
        <v>3329.2</v>
      </c>
      <c r="O90" s="145">
        <f t="shared" si="10"/>
        <v>3567</v>
      </c>
      <c r="P90" s="145">
        <f t="shared" si="33"/>
        <v>3804.8</v>
      </c>
      <c r="Q90" s="145">
        <f t="shared" si="34"/>
        <v>4042.6</v>
      </c>
      <c r="R90" s="146">
        <f t="shared" si="35"/>
        <v>4280.4000000000005</v>
      </c>
      <c r="S90" s="375" t="s">
        <v>349</v>
      </c>
      <c r="T90" s="375" t="s">
        <v>350</v>
      </c>
      <c r="V90" s="10"/>
    </row>
    <row r="91" spans="1:22" ht="31.5" x14ac:dyDescent="0.25">
      <c r="A91" s="611"/>
      <c r="B91" s="156" t="s">
        <v>177</v>
      </c>
      <c r="C91" s="145">
        <f t="shared" si="0"/>
        <v>713.4</v>
      </c>
      <c r="D91" s="145">
        <f t="shared" si="1"/>
        <v>951.2</v>
      </c>
      <c r="E91" s="145">
        <f t="shared" si="2"/>
        <v>1189</v>
      </c>
      <c r="F91" s="145">
        <f t="shared" si="3"/>
        <v>1426.8</v>
      </c>
      <c r="G91" s="145">
        <f t="shared" si="4"/>
        <v>1664.6</v>
      </c>
      <c r="H91" s="145">
        <f t="shared" si="11"/>
        <v>1902.4</v>
      </c>
      <c r="I91" s="145">
        <f t="shared" si="5"/>
        <v>2140.2000000000003</v>
      </c>
      <c r="J91" s="383">
        <v>2378</v>
      </c>
      <c r="K91" s="145">
        <f t="shared" si="6"/>
        <v>2615.8000000000002</v>
      </c>
      <c r="L91" s="145">
        <f t="shared" si="7"/>
        <v>2853.6</v>
      </c>
      <c r="M91" s="145">
        <f t="shared" si="8"/>
        <v>3091.4</v>
      </c>
      <c r="N91" s="145">
        <f t="shared" si="9"/>
        <v>3329.2</v>
      </c>
      <c r="O91" s="145">
        <f t="shared" si="10"/>
        <v>3567</v>
      </c>
      <c r="P91" s="145">
        <f t="shared" si="33"/>
        <v>3804.8</v>
      </c>
      <c r="Q91" s="145">
        <f t="shared" si="34"/>
        <v>4042.6</v>
      </c>
      <c r="R91" s="146">
        <f t="shared" si="35"/>
        <v>4280.4000000000005</v>
      </c>
      <c r="S91" s="375" t="s">
        <v>382</v>
      </c>
      <c r="T91" s="378" t="s">
        <v>75</v>
      </c>
      <c r="V91" s="10"/>
    </row>
    <row r="92" spans="1:22" ht="15.75" x14ac:dyDescent="0.25">
      <c r="A92" s="611"/>
      <c r="B92" s="156" t="s">
        <v>178</v>
      </c>
      <c r="C92" s="145">
        <f t="shared" si="0"/>
        <v>713.4</v>
      </c>
      <c r="D92" s="145">
        <f t="shared" si="1"/>
        <v>951.2</v>
      </c>
      <c r="E92" s="145">
        <f t="shared" si="2"/>
        <v>1189</v>
      </c>
      <c r="F92" s="145">
        <f t="shared" si="3"/>
        <v>1426.8</v>
      </c>
      <c r="G92" s="145">
        <f t="shared" si="4"/>
        <v>1664.6</v>
      </c>
      <c r="H92" s="145">
        <f t="shared" si="11"/>
        <v>1902.4</v>
      </c>
      <c r="I92" s="145">
        <f t="shared" si="5"/>
        <v>2140.2000000000003</v>
      </c>
      <c r="J92" s="383">
        <v>2378</v>
      </c>
      <c r="K92" s="145">
        <f t="shared" si="6"/>
        <v>2615.8000000000002</v>
      </c>
      <c r="L92" s="145">
        <f t="shared" si="7"/>
        <v>2853.6</v>
      </c>
      <c r="M92" s="145">
        <f t="shared" si="8"/>
        <v>3091.4</v>
      </c>
      <c r="N92" s="145">
        <f t="shared" si="9"/>
        <v>3329.2</v>
      </c>
      <c r="O92" s="145">
        <f t="shared" si="10"/>
        <v>3567</v>
      </c>
      <c r="P92" s="145">
        <f t="shared" si="33"/>
        <v>3804.8</v>
      </c>
      <c r="Q92" s="145">
        <f t="shared" si="34"/>
        <v>4042.6</v>
      </c>
      <c r="R92" s="146">
        <f t="shared" si="35"/>
        <v>4280.4000000000005</v>
      </c>
      <c r="S92" s="375" t="s">
        <v>357</v>
      </c>
      <c r="T92" s="375" t="s">
        <v>358</v>
      </c>
      <c r="V92" s="10"/>
    </row>
    <row r="93" spans="1:22" ht="15.75" x14ac:dyDescent="0.25">
      <c r="A93" s="611"/>
      <c r="B93" s="156" t="s">
        <v>328</v>
      </c>
      <c r="C93" s="145">
        <f t="shared" si="0"/>
        <v>713.4</v>
      </c>
      <c r="D93" s="145">
        <f t="shared" si="1"/>
        <v>951.2</v>
      </c>
      <c r="E93" s="145">
        <f t="shared" si="2"/>
        <v>1189</v>
      </c>
      <c r="F93" s="145">
        <f t="shared" si="3"/>
        <v>1426.8</v>
      </c>
      <c r="G93" s="145">
        <f t="shared" si="4"/>
        <v>1664.6</v>
      </c>
      <c r="H93" s="145">
        <f t="shared" si="11"/>
        <v>1902.4</v>
      </c>
      <c r="I93" s="145">
        <f t="shared" si="5"/>
        <v>2140.2000000000003</v>
      </c>
      <c r="J93" s="383">
        <v>2378</v>
      </c>
      <c r="K93" s="145">
        <f t="shared" si="6"/>
        <v>2615.8000000000002</v>
      </c>
      <c r="L93" s="145">
        <f t="shared" si="7"/>
        <v>2853.6</v>
      </c>
      <c r="M93" s="145">
        <f t="shared" si="8"/>
        <v>3091.4</v>
      </c>
      <c r="N93" s="145">
        <f t="shared" si="9"/>
        <v>3329.2</v>
      </c>
      <c r="O93" s="145">
        <f t="shared" si="10"/>
        <v>3567</v>
      </c>
      <c r="P93" s="145">
        <f>J93*1.6</f>
        <v>3804.8</v>
      </c>
      <c r="Q93" s="145">
        <f>J93*1.7</f>
        <v>4042.6</v>
      </c>
      <c r="R93" s="146">
        <f>J93*1.8</f>
        <v>4280.4000000000005</v>
      </c>
      <c r="S93" s="375" t="s">
        <v>360</v>
      </c>
      <c r="T93" s="375" t="s">
        <v>361</v>
      </c>
      <c r="V93" s="10"/>
    </row>
    <row r="94" spans="1:22" ht="31.5" x14ac:dyDescent="0.25">
      <c r="A94" s="611"/>
      <c r="B94" s="156" t="s">
        <v>385</v>
      </c>
      <c r="C94" s="145">
        <f t="shared" si="0"/>
        <v>570.6</v>
      </c>
      <c r="D94" s="145">
        <f t="shared" si="1"/>
        <v>760.80000000000007</v>
      </c>
      <c r="E94" s="145">
        <f t="shared" si="2"/>
        <v>951</v>
      </c>
      <c r="F94" s="145">
        <f t="shared" si="3"/>
        <v>1141.2</v>
      </c>
      <c r="G94" s="145">
        <f t="shared" si="4"/>
        <v>1331.3999999999999</v>
      </c>
      <c r="H94" s="145">
        <f t="shared" si="11"/>
        <v>1521.6000000000001</v>
      </c>
      <c r="I94" s="145">
        <f t="shared" si="5"/>
        <v>1711.8</v>
      </c>
      <c r="J94" s="145">
        <v>1902</v>
      </c>
      <c r="K94" s="145">
        <f t="shared" si="6"/>
        <v>2092.2000000000003</v>
      </c>
      <c r="L94" s="145">
        <f t="shared" si="7"/>
        <v>2282.4</v>
      </c>
      <c r="M94" s="145">
        <f t="shared" si="8"/>
        <v>2472.6</v>
      </c>
      <c r="N94" s="145">
        <f t="shared" si="9"/>
        <v>2662.7999999999997</v>
      </c>
      <c r="O94" s="145">
        <f t="shared" si="10"/>
        <v>2853</v>
      </c>
      <c r="P94" s="145">
        <f t="shared" ref="P94:P100" si="36">J94*1.6</f>
        <v>3043.2000000000003</v>
      </c>
      <c r="Q94" s="145">
        <f t="shared" ref="Q94:Q100" si="37">J94*1.7</f>
        <v>3233.4</v>
      </c>
      <c r="R94" s="146">
        <f t="shared" ref="R94:R100" si="38">J94*1.8</f>
        <v>3423.6</v>
      </c>
      <c r="S94" s="375" t="s">
        <v>308</v>
      </c>
      <c r="T94" s="375" t="s">
        <v>355</v>
      </c>
      <c r="V94" s="10"/>
    </row>
    <row r="95" spans="1:22" ht="31.5" x14ac:dyDescent="0.25">
      <c r="A95" s="611"/>
      <c r="B95" s="156" t="s">
        <v>179</v>
      </c>
      <c r="C95" s="145">
        <f t="shared" si="0"/>
        <v>570.6</v>
      </c>
      <c r="D95" s="145">
        <f t="shared" si="1"/>
        <v>760.80000000000007</v>
      </c>
      <c r="E95" s="145">
        <f t="shared" si="2"/>
        <v>951</v>
      </c>
      <c r="F95" s="145">
        <f t="shared" si="3"/>
        <v>1141.2</v>
      </c>
      <c r="G95" s="145">
        <f t="shared" si="4"/>
        <v>1331.3999999999999</v>
      </c>
      <c r="H95" s="145">
        <f t="shared" si="11"/>
        <v>1521.6000000000001</v>
      </c>
      <c r="I95" s="145">
        <f t="shared" si="5"/>
        <v>1711.8</v>
      </c>
      <c r="J95" s="145">
        <v>1902</v>
      </c>
      <c r="K95" s="145">
        <f t="shared" si="6"/>
        <v>2092.2000000000003</v>
      </c>
      <c r="L95" s="145">
        <f t="shared" si="7"/>
        <v>2282.4</v>
      </c>
      <c r="M95" s="145">
        <f t="shared" si="8"/>
        <v>2472.6</v>
      </c>
      <c r="N95" s="145">
        <f t="shared" si="9"/>
        <v>2662.7999999999997</v>
      </c>
      <c r="O95" s="145">
        <f t="shared" si="10"/>
        <v>2853</v>
      </c>
      <c r="P95" s="145">
        <f t="shared" si="36"/>
        <v>3043.2000000000003</v>
      </c>
      <c r="Q95" s="145">
        <f t="shared" si="37"/>
        <v>3233.4</v>
      </c>
      <c r="R95" s="146">
        <f t="shared" si="38"/>
        <v>3423.6</v>
      </c>
      <c r="S95" s="375" t="s">
        <v>308</v>
      </c>
      <c r="T95" s="375" t="s">
        <v>374</v>
      </c>
      <c r="V95" s="10"/>
    </row>
    <row r="96" spans="1:22" ht="15.75" x14ac:dyDescent="0.25">
      <c r="A96" s="611"/>
      <c r="B96" s="156" t="s">
        <v>159</v>
      </c>
      <c r="C96" s="145">
        <f t="shared" si="0"/>
        <v>713.4</v>
      </c>
      <c r="D96" s="145">
        <f t="shared" si="1"/>
        <v>951.2</v>
      </c>
      <c r="E96" s="145">
        <f t="shared" si="2"/>
        <v>1189</v>
      </c>
      <c r="F96" s="145">
        <f t="shared" si="3"/>
        <v>1426.8</v>
      </c>
      <c r="G96" s="145">
        <f t="shared" si="4"/>
        <v>1664.6</v>
      </c>
      <c r="H96" s="145">
        <f t="shared" ref="H96:H113" si="39">J96*0.8</f>
        <v>1902.4</v>
      </c>
      <c r="I96" s="145">
        <f t="shared" si="5"/>
        <v>2140.2000000000003</v>
      </c>
      <c r="J96" s="145">
        <v>2378</v>
      </c>
      <c r="K96" s="145">
        <f t="shared" si="6"/>
        <v>2615.8000000000002</v>
      </c>
      <c r="L96" s="145">
        <f t="shared" si="7"/>
        <v>2853.6</v>
      </c>
      <c r="M96" s="145">
        <f t="shared" si="8"/>
        <v>3091.4</v>
      </c>
      <c r="N96" s="145">
        <f t="shared" si="9"/>
        <v>3329.2</v>
      </c>
      <c r="O96" s="145">
        <f t="shared" si="10"/>
        <v>3567</v>
      </c>
      <c r="P96" s="145">
        <f t="shared" si="36"/>
        <v>3804.8</v>
      </c>
      <c r="Q96" s="145">
        <f t="shared" si="37"/>
        <v>4042.6</v>
      </c>
      <c r="R96" s="146">
        <f t="shared" si="38"/>
        <v>4280.4000000000005</v>
      </c>
      <c r="S96" s="375" t="s">
        <v>386</v>
      </c>
      <c r="T96" s="375" t="s">
        <v>387</v>
      </c>
      <c r="V96" s="10"/>
    </row>
    <row r="97" spans="1:22" ht="15.75" x14ac:dyDescent="0.25">
      <c r="A97" s="611"/>
      <c r="B97" s="156" t="s">
        <v>180</v>
      </c>
      <c r="C97" s="145">
        <f t="shared" si="0"/>
        <v>713.4</v>
      </c>
      <c r="D97" s="145">
        <f t="shared" si="1"/>
        <v>951.2</v>
      </c>
      <c r="E97" s="145">
        <f t="shared" si="2"/>
        <v>1189</v>
      </c>
      <c r="F97" s="145">
        <f t="shared" si="3"/>
        <v>1426.8</v>
      </c>
      <c r="G97" s="145">
        <f t="shared" si="4"/>
        <v>1664.6</v>
      </c>
      <c r="H97" s="145">
        <f t="shared" si="39"/>
        <v>1902.4</v>
      </c>
      <c r="I97" s="145">
        <f t="shared" si="5"/>
        <v>2140.2000000000003</v>
      </c>
      <c r="J97" s="145">
        <v>2378</v>
      </c>
      <c r="K97" s="145">
        <f t="shared" si="6"/>
        <v>2615.8000000000002</v>
      </c>
      <c r="L97" s="145">
        <f t="shared" si="7"/>
        <v>2853.6</v>
      </c>
      <c r="M97" s="145">
        <f t="shared" si="8"/>
        <v>3091.4</v>
      </c>
      <c r="N97" s="145">
        <f t="shared" si="9"/>
        <v>3329.2</v>
      </c>
      <c r="O97" s="145">
        <f t="shared" si="10"/>
        <v>3567</v>
      </c>
      <c r="P97" s="145">
        <f t="shared" si="36"/>
        <v>3804.8</v>
      </c>
      <c r="Q97" s="145">
        <f t="shared" si="37"/>
        <v>4042.6</v>
      </c>
      <c r="R97" s="146">
        <f t="shared" si="38"/>
        <v>4280.4000000000005</v>
      </c>
      <c r="S97" s="375" t="s">
        <v>349</v>
      </c>
      <c r="T97" s="375" t="s">
        <v>350</v>
      </c>
      <c r="V97" s="10"/>
    </row>
    <row r="98" spans="1:22" ht="30.75" x14ac:dyDescent="0.25">
      <c r="A98" s="611"/>
      <c r="B98" s="156" t="s">
        <v>388</v>
      </c>
      <c r="C98" s="145">
        <f t="shared" si="0"/>
        <v>570.6</v>
      </c>
      <c r="D98" s="145">
        <f t="shared" si="1"/>
        <v>760.80000000000007</v>
      </c>
      <c r="E98" s="145">
        <f t="shared" si="2"/>
        <v>951</v>
      </c>
      <c r="F98" s="145">
        <f t="shared" si="3"/>
        <v>1141.2</v>
      </c>
      <c r="G98" s="145">
        <f t="shared" si="4"/>
        <v>1331.3999999999999</v>
      </c>
      <c r="H98" s="145">
        <f t="shared" si="39"/>
        <v>1521.6000000000001</v>
      </c>
      <c r="I98" s="145">
        <f t="shared" si="5"/>
        <v>1711.8</v>
      </c>
      <c r="J98" s="145">
        <v>1902</v>
      </c>
      <c r="K98" s="145">
        <f t="shared" si="6"/>
        <v>2092.2000000000003</v>
      </c>
      <c r="L98" s="145">
        <f t="shared" si="7"/>
        <v>2282.4</v>
      </c>
      <c r="M98" s="145">
        <f t="shared" si="8"/>
        <v>2472.6</v>
      </c>
      <c r="N98" s="145">
        <f t="shared" si="9"/>
        <v>2662.7999999999997</v>
      </c>
      <c r="O98" s="145">
        <f t="shared" si="10"/>
        <v>2853</v>
      </c>
      <c r="P98" s="145">
        <f t="shared" si="36"/>
        <v>3043.2000000000003</v>
      </c>
      <c r="Q98" s="145">
        <f t="shared" si="37"/>
        <v>3233.4</v>
      </c>
      <c r="R98" s="146">
        <f t="shared" si="38"/>
        <v>3423.6</v>
      </c>
      <c r="S98" s="375" t="s">
        <v>308</v>
      </c>
      <c r="T98" s="375" t="s">
        <v>389</v>
      </c>
      <c r="V98" s="10"/>
    </row>
    <row r="99" spans="1:22" ht="16.5" thickBot="1" x14ac:dyDescent="0.3">
      <c r="A99" s="612"/>
      <c r="B99" s="164" t="s">
        <v>390</v>
      </c>
      <c r="C99" s="131">
        <f t="shared" si="0"/>
        <v>713.4</v>
      </c>
      <c r="D99" s="131">
        <f t="shared" si="1"/>
        <v>951.2</v>
      </c>
      <c r="E99" s="131">
        <f t="shared" si="2"/>
        <v>1189</v>
      </c>
      <c r="F99" s="131">
        <f t="shared" si="3"/>
        <v>1426.8</v>
      </c>
      <c r="G99" s="131">
        <f t="shared" si="4"/>
        <v>1664.6</v>
      </c>
      <c r="H99" s="131">
        <f t="shared" si="39"/>
        <v>1902.4</v>
      </c>
      <c r="I99" s="131">
        <f t="shared" si="5"/>
        <v>2140.2000000000003</v>
      </c>
      <c r="J99" s="131">
        <v>2378</v>
      </c>
      <c r="K99" s="131">
        <f t="shared" si="6"/>
        <v>2615.8000000000002</v>
      </c>
      <c r="L99" s="131">
        <f t="shared" si="7"/>
        <v>2853.6</v>
      </c>
      <c r="M99" s="131">
        <f t="shared" si="8"/>
        <v>3091.4</v>
      </c>
      <c r="N99" s="131">
        <f t="shared" si="9"/>
        <v>3329.2</v>
      </c>
      <c r="O99" s="131">
        <f t="shared" si="10"/>
        <v>3567</v>
      </c>
      <c r="P99" s="131">
        <f t="shared" si="36"/>
        <v>3804.8</v>
      </c>
      <c r="Q99" s="131">
        <f t="shared" si="37"/>
        <v>4042.6</v>
      </c>
      <c r="R99" s="132">
        <f t="shared" si="38"/>
        <v>4280.4000000000005</v>
      </c>
      <c r="S99" s="375" t="s">
        <v>354</v>
      </c>
      <c r="T99" s="375" t="s">
        <v>355</v>
      </c>
      <c r="V99" s="10"/>
    </row>
    <row r="100" spans="1:22" ht="15.75" x14ac:dyDescent="0.25">
      <c r="A100" s="613">
        <v>6</v>
      </c>
      <c r="B100" s="186" t="s">
        <v>334</v>
      </c>
      <c r="C100" s="140">
        <f t="shared" si="0"/>
        <v>994.5</v>
      </c>
      <c r="D100" s="140">
        <f t="shared" si="1"/>
        <v>1326</v>
      </c>
      <c r="E100" s="140">
        <f t="shared" si="2"/>
        <v>1657.5</v>
      </c>
      <c r="F100" s="140">
        <f t="shared" si="3"/>
        <v>1989</v>
      </c>
      <c r="G100" s="140">
        <f t="shared" si="4"/>
        <v>2320.5</v>
      </c>
      <c r="H100" s="140">
        <f t="shared" si="39"/>
        <v>2652</v>
      </c>
      <c r="I100" s="140">
        <f t="shared" si="5"/>
        <v>2983.5</v>
      </c>
      <c r="J100" s="140">
        <v>3315</v>
      </c>
      <c r="K100" s="140">
        <f t="shared" si="6"/>
        <v>3646.5000000000005</v>
      </c>
      <c r="L100" s="140">
        <f t="shared" si="7"/>
        <v>3978</v>
      </c>
      <c r="M100" s="140">
        <f t="shared" si="8"/>
        <v>4309.5</v>
      </c>
      <c r="N100" s="140">
        <f t="shared" si="9"/>
        <v>4641</v>
      </c>
      <c r="O100" s="140">
        <f t="shared" si="10"/>
        <v>4972.5</v>
      </c>
      <c r="P100" s="140">
        <f t="shared" si="36"/>
        <v>5304</v>
      </c>
      <c r="Q100" s="140">
        <f t="shared" si="37"/>
        <v>5635.5</v>
      </c>
      <c r="R100" s="141">
        <f t="shared" si="38"/>
        <v>5967</v>
      </c>
      <c r="S100" s="375" t="s">
        <v>373</v>
      </c>
      <c r="T100" s="375" t="s">
        <v>374</v>
      </c>
      <c r="V100" s="10"/>
    </row>
    <row r="101" spans="1:22" ht="15.75" x14ac:dyDescent="0.25">
      <c r="A101" s="614"/>
      <c r="B101" s="156" t="s">
        <v>181</v>
      </c>
      <c r="C101" s="145">
        <f t="shared" si="0"/>
        <v>994.5</v>
      </c>
      <c r="D101" s="145">
        <f t="shared" si="1"/>
        <v>1326</v>
      </c>
      <c r="E101" s="145">
        <f t="shared" si="2"/>
        <v>1657.5</v>
      </c>
      <c r="F101" s="145">
        <f t="shared" si="3"/>
        <v>1989</v>
      </c>
      <c r="G101" s="145">
        <f t="shared" si="4"/>
        <v>2320.5</v>
      </c>
      <c r="H101" s="145">
        <f t="shared" si="39"/>
        <v>2652</v>
      </c>
      <c r="I101" s="145">
        <f t="shared" si="5"/>
        <v>2983.5</v>
      </c>
      <c r="J101" s="145">
        <v>3315</v>
      </c>
      <c r="K101" s="145">
        <f t="shared" si="6"/>
        <v>3646.5000000000005</v>
      </c>
      <c r="L101" s="145">
        <f t="shared" si="7"/>
        <v>3978</v>
      </c>
      <c r="M101" s="145">
        <f t="shared" si="8"/>
        <v>4309.5</v>
      </c>
      <c r="N101" s="145">
        <f t="shared" si="9"/>
        <v>4641</v>
      </c>
      <c r="O101" s="145">
        <f t="shared" si="10"/>
        <v>4972.5</v>
      </c>
      <c r="P101" s="145">
        <f t="shared" si="33"/>
        <v>5304</v>
      </c>
      <c r="Q101" s="145">
        <f t="shared" si="34"/>
        <v>5635.5</v>
      </c>
      <c r="R101" s="146">
        <f t="shared" si="35"/>
        <v>5967</v>
      </c>
      <c r="S101" s="375" t="s">
        <v>366</v>
      </c>
      <c r="T101" s="375" t="s">
        <v>367</v>
      </c>
      <c r="V101" s="10"/>
    </row>
    <row r="102" spans="1:22" ht="15.75" x14ac:dyDescent="0.25">
      <c r="A102" s="614"/>
      <c r="B102" s="156" t="s">
        <v>161</v>
      </c>
      <c r="C102" s="145">
        <f t="shared" si="0"/>
        <v>994.5</v>
      </c>
      <c r="D102" s="145">
        <f t="shared" si="1"/>
        <v>1326</v>
      </c>
      <c r="E102" s="145">
        <f t="shared" si="2"/>
        <v>1657.5</v>
      </c>
      <c r="F102" s="145">
        <f t="shared" si="3"/>
        <v>1989</v>
      </c>
      <c r="G102" s="145">
        <f t="shared" si="4"/>
        <v>2320.5</v>
      </c>
      <c r="H102" s="145">
        <f t="shared" si="39"/>
        <v>2652</v>
      </c>
      <c r="I102" s="145">
        <f t="shared" si="5"/>
        <v>2983.5</v>
      </c>
      <c r="J102" s="145">
        <v>3315</v>
      </c>
      <c r="K102" s="145">
        <f t="shared" si="6"/>
        <v>3646.5000000000005</v>
      </c>
      <c r="L102" s="145">
        <f t="shared" si="7"/>
        <v>3978</v>
      </c>
      <c r="M102" s="145">
        <f t="shared" si="8"/>
        <v>4309.5</v>
      </c>
      <c r="N102" s="145">
        <f t="shared" si="9"/>
        <v>4641</v>
      </c>
      <c r="O102" s="145">
        <f t="shared" si="10"/>
        <v>4972.5</v>
      </c>
      <c r="P102" s="145">
        <f t="shared" si="33"/>
        <v>5304</v>
      </c>
      <c r="Q102" s="145">
        <f t="shared" si="34"/>
        <v>5635.5</v>
      </c>
      <c r="R102" s="146">
        <f t="shared" si="35"/>
        <v>5967</v>
      </c>
      <c r="S102" s="375" t="s">
        <v>366</v>
      </c>
      <c r="T102" s="375" t="s">
        <v>367</v>
      </c>
      <c r="V102" s="10"/>
    </row>
    <row r="103" spans="1:22" ht="15.75" x14ac:dyDescent="0.25">
      <c r="A103" s="614"/>
      <c r="B103" s="156" t="s">
        <v>335</v>
      </c>
      <c r="C103" s="145">
        <f t="shared" si="0"/>
        <v>994.5</v>
      </c>
      <c r="D103" s="145">
        <f t="shared" si="1"/>
        <v>1326</v>
      </c>
      <c r="E103" s="145">
        <f t="shared" si="2"/>
        <v>1657.5</v>
      </c>
      <c r="F103" s="145">
        <f t="shared" si="3"/>
        <v>1989</v>
      </c>
      <c r="G103" s="145">
        <f t="shared" si="4"/>
        <v>2320.5</v>
      </c>
      <c r="H103" s="145">
        <f t="shared" si="39"/>
        <v>2652</v>
      </c>
      <c r="I103" s="145">
        <f t="shared" si="5"/>
        <v>2983.5</v>
      </c>
      <c r="J103" s="145">
        <v>3315</v>
      </c>
      <c r="K103" s="145">
        <f t="shared" si="6"/>
        <v>3646.5000000000005</v>
      </c>
      <c r="L103" s="145">
        <f t="shared" si="7"/>
        <v>3978</v>
      </c>
      <c r="M103" s="145">
        <f t="shared" si="8"/>
        <v>4309.5</v>
      </c>
      <c r="N103" s="145">
        <f t="shared" si="9"/>
        <v>4641</v>
      </c>
      <c r="O103" s="145">
        <f t="shared" si="10"/>
        <v>4972.5</v>
      </c>
      <c r="P103" s="145">
        <f t="shared" si="33"/>
        <v>5304</v>
      </c>
      <c r="Q103" s="145">
        <f t="shared" si="34"/>
        <v>5635.5</v>
      </c>
      <c r="R103" s="146">
        <f t="shared" si="35"/>
        <v>5967</v>
      </c>
      <c r="S103" s="375" t="s">
        <v>349</v>
      </c>
      <c r="T103" s="375" t="s">
        <v>350</v>
      </c>
      <c r="V103" s="10"/>
    </row>
    <row r="104" spans="1:22" ht="15.75" x14ac:dyDescent="0.25">
      <c r="A104" s="614"/>
      <c r="B104" s="189" t="s">
        <v>391</v>
      </c>
      <c r="C104" s="145">
        <f t="shared" si="0"/>
        <v>994.5</v>
      </c>
      <c r="D104" s="145">
        <f t="shared" si="1"/>
        <v>1326</v>
      </c>
      <c r="E104" s="145">
        <f t="shared" si="2"/>
        <v>1657.5</v>
      </c>
      <c r="F104" s="145">
        <f t="shared" si="3"/>
        <v>1989</v>
      </c>
      <c r="G104" s="145">
        <f t="shared" si="4"/>
        <v>2320.5</v>
      </c>
      <c r="H104" s="145">
        <f t="shared" si="39"/>
        <v>2652</v>
      </c>
      <c r="I104" s="145">
        <f t="shared" si="5"/>
        <v>2983.5</v>
      </c>
      <c r="J104" s="145">
        <v>3315</v>
      </c>
      <c r="K104" s="145">
        <f t="shared" si="6"/>
        <v>3646.5000000000005</v>
      </c>
      <c r="L104" s="145">
        <f t="shared" si="7"/>
        <v>3978</v>
      </c>
      <c r="M104" s="145">
        <f t="shared" si="8"/>
        <v>4309.5</v>
      </c>
      <c r="N104" s="145">
        <f t="shared" si="9"/>
        <v>4641</v>
      </c>
      <c r="O104" s="145">
        <f t="shared" si="10"/>
        <v>4972.5</v>
      </c>
      <c r="P104" s="145">
        <f t="shared" si="33"/>
        <v>5304</v>
      </c>
      <c r="Q104" s="145">
        <f t="shared" si="34"/>
        <v>5635.5</v>
      </c>
      <c r="R104" s="146">
        <f t="shared" si="35"/>
        <v>5967</v>
      </c>
      <c r="S104" s="375" t="s">
        <v>373</v>
      </c>
      <c r="T104" s="375" t="s">
        <v>374</v>
      </c>
      <c r="V104" s="10"/>
    </row>
    <row r="105" spans="1:22" ht="15.75" x14ac:dyDescent="0.25">
      <c r="A105" s="614"/>
      <c r="B105" s="156" t="s">
        <v>182</v>
      </c>
      <c r="C105" s="145">
        <f t="shared" si="0"/>
        <v>994.5</v>
      </c>
      <c r="D105" s="145">
        <f t="shared" si="1"/>
        <v>1326</v>
      </c>
      <c r="E105" s="145">
        <f t="shared" si="2"/>
        <v>1657.5</v>
      </c>
      <c r="F105" s="145">
        <f t="shared" si="3"/>
        <v>1989</v>
      </c>
      <c r="G105" s="145">
        <f t="shared" si="4"/>
        <v>2320.5</v>
      </c>
      <c r="H105" s="145">
        <f t="shared" si="39"/>
        <v>2652</v>
      </c>
      <c r="I105" s="145">
        <f t="shared" si="5"/>
        <v>2983.5</v>
      </c>
      <c r="J105" s="145">
        <v>3315</v>
      </c>
      <c r="K105" s="145">
        <f t="shared" si="6"/>
        <v>3646.5000000000005</v>
      </c>
      <c r="L105" s="145">
        <f t="shared" si="7"/>
        <v>3978</v>
      </c>
      <c r="M105" s="145">
        <f t="shared" si="8"/>
        <v>4309.5</v>
      </c>
      <c r="N105" s="145">
        <f t="shared" si="9"/>
        <v>4641</v>
      </c>
      <c r="O105" s="145">
        <f t="shared" si="10"/>
        <v>4972.5</v>
      </c>
      <c r="P105" s="145">
        <f t="shared" si="33"/>
        <v>5304</v>
      </c>
      <c r="Q105" s="145">
        <f t="shared" si="34"/>
        <v>5635.5</v>
      </c>
      <c r="R105" s="146">
        <f t="shared" si="35"/>
        <v>5967</v>
      </c>
      <c r="S105" s="375" t="s">
        <v>349</v>
      </c>
      <c r="T105" s="375" t="s">
        <v>350</v>
      </c>
      <c r="V105" s="10"/>
    </row>
    <row r="106" spans="1:22" ht="32.25" thickBot="1" x14ac:dyDescent="0.3">
      <c r="A106" s="615"/>
      <c r="B106" s="164" t="s">
        <v>397</v>
      </c>
      <c r="C106" s="131">
        <f t="shared" si="0"/>
        <v>795.6</v>
      </c>
      <c r="D106" s="131">
        <f t="shared" si="1"/>
        <v>1060.8</v>
      </c>
      <c r="E106" s="131">
        <f t="shared" si="2"/>
        <v>1326</v>
      </c>
      <c r="F106" s="131">
        <f t="shared" si="3"/>
        <v>1591.2</v>
      </c>
      <c r="G106" s="131">
        <f t="shared" si="4"/>
        <v>1856.3999999999999</v>
      </c>
      <c r="H106" s="131">
        <f t="shared" si="39"/>
        <v>2121.6</v>
      </c>
      <c r="I106" s="131">
        <f t="shared" si="5"/>
        <v>2386.8000000000002</v>
      </c>
      <c r="J106" s="131">
        <v>2652</v>
      </c>
      <c r="K106" s="131">
        <f t="shared" si="6"/>
        <v>2917.2000000000003</v>
      </c>
      <c r="L106" s="131">
        <f t="shared" si="7"/>
        <v>3182.4</v>
      </c>
      <c r="M106" s="131">
        <f t="shared" si="8"/>
        <v>3447.6</v>
      </c>
      <c r="N106" s="131">
        <f t="shared" si="9"/>
        <v>3712.7999999999997</v>
      </c>
      <c r="O106" s="131">
        <f t="shared" si="10"/>
        <v>3978</v>
      </c>
      <c r="P106" s="131">
        <f t="shared" si="33"/>
        <v>4243.2</v>
      </c>
      <c r="Q106" s="131">
        <f t="shared" si="34"/>
        <v>4508.3999999999996</v>
      </c>
      <c r="R106" s="132">
        <f t="shared" si="35"/>
        <v>4773.6000000000004</v>
      </c>
      <c r="S106" s="375" t="s">
        <v>75</v>
      </c>
      <c r="T106" s="375" t="s">
        <v>350</v>
      </c>
      <c r="V106" s="367"/>
    </row>
    <row r="107" spans="1:22" ht="15.75" customHeight="1" x14ac:dyDescent="0.25">
      <c r="A107" s="616">
        <v>7</v>
      </c>
      <c r="B107" s="186" t="s">
        <v>183</v>
      </c>
      <c r="C107" s="140">
        <f t="shared" si="0"/>
        <v>986.69999999999993</v>
      </c>
      <c r="D107" s="140">
        <f t="shared" si="1"/>
        <v>1315.6000000000001</v>
      </c>
      <c r="E107" s="140">
        <f t="shared" si="2"/>
        <v>1644.5</v>
      </c>
      <c r="F107" s="140">
        <f t="shared" si="3"/>
        <v>1973.3999999999999</v>
      </c>
      <c r="G107" s="140">
        <f t="shared" si="4"/>
        <v>2302.2999999999997</v>
      </c>
      <c r="H107" s="140">
        <f t="shared" si="39"/>
        <v>2631.2000000000003</v>
      </c>
      <c r="I107" s="140">
        <f t="shared" si="5"/>
        <v>2960.1</v>
      </c>
      <c r="J107" s="140">
        <v>3289</v>
      </c>
      <c r="K107" s="140">
        <f t="shared" si="6"/>
        <v>3617.9</v>
      </c>
      <c r="L107" s="140">
        <f t="shared" si="7"/>
        <v>3946.7999999999997</v>
      </c>
      <c r="M107" s="140">
        <f t="shared" si="8"/>
        <v>4275.7</v>
      </c>
      <c r="N107" s="140">
        <f t="shared" si="9"/>
        <v>4604.5999999999995</v>
      </c>
      <c r="O107" s="140">
        <f t="shared" si="10"/>
        <v>4933.5</v>
      </c>
      <c r="P107" s="140">
        <f t="shared" si="33"/>
        <v>5262.4000000000005</v>
      </c>
      <c r="Q107" s="140">
        <f t="shared" si="34"/>
        <v>5591.3</v>
      </c>
      <c r="R107" s="141">
        <f t="shared" si="35"/>
        <v>5920.2</v>
      </c>
      <c r="S107" s="375" t="s">
        <v>308</v>
      </c>
      <c r="T107" s="375" t="s">
        <v>353</v>
      </c>
    </row>
    <row r="108" spans="1:22" ht="15.75" customHeight="1" x14ac:dyDescent="0.25">
      <c r="A108" s="617"/>
      <c r="B108" s="189" t="s">
        <v>184</v>
      </c>
      <c r="C108" s="145">
        <f t="shared" si="0"/>
        <v>986.69999999999993</v>
      </c>
      <c r="D108" s="145">
        <f t="shared" si="1"/>
        <v>1315.6000000000001</v>
      </c>
      <c r="E108" s="145">
        <f t="shared" si="2"/>
        <v>1644.5</v>
      </c>
      <c r="F108" s="145">
        <f t="shared" si="3"/>
        <v>1973.3999999999999</v>
      </c>
      <c r="G108" s="145">
        <f t="shared" si="4"/>
        <v>2302.2999999999997</v>
      </c>
      <c r="H108" s="145">
        <f t="shared" si="39"/>
        <v>2631.2000000000003</v>
      </c>
      <c r="I108" s="145">
        <f t="shared" si="5"/>
        <v>2960.1</v>
      </c>
      <c r="J108" s="145">
        <v>3289</v>
      </c>
      <c r="K108" s="145">
        <f t="shared" si="6"/>
        <v>3617.9</v>
      </c>
      <c r="L108" s="145">
        <f t="shared" si="7"/>
        <v>3946.7999999999997</v>
      </c>
      <c r="M108" s="145">
        <f t="shared" si="8"/>
        <v>4275.7</v>
      </c>
      <c r="N108" s="145">
        <f t="shared" si="9"/>
        <v>4604.5999999999995</v>
      </c>
      <c r="O108" s="145">
        <f t="shared" si="10"/>
        <v>4933.5</v>
      </c>
      <c r="P108" s="145">
        <f t="shared" si="33"/>
        <v>5262.4000000000005</v>
      </c>
      <c r="Q108" s="145">
        <f t="shared" si="34"/>
        <v>5591.3</v>
      </c>
      <c r="R108" s="146">
        <f t="shared" si="35"/>
        <v>5920.2</v>
      </c>
      <c r="S108" s="375" t="s">
        <v>308</v>
      </c>
      <c r="T108" s="375" t="s">
        <v>392</v>
      </c>
    </row>
    <row r="109" spans="1:22" ht="15.75" customHeight="1" x14ac:dyDescent="0.25">
      <c r="A109" s="617"/>
      <c r="B109" s="189" t="s">
        <v>165</v>
      </c>
      <c r="C109" s="145">
        <f t="shared" si="0"/>
        <v>1233.5999999999999</v>
      </c>
      <c r="D109" s="145">
        <f t="shared" si="1"/>
        <v>1644.8000000000002</v>
      </c>
      <c r="E109" s="145">
        <f t="shared" si="2"/>
        <v>2056</v>
      </c>
      <c r="F109" s="145">
        <f t="shared" si="3"/>
        <v>2467.1999999999998</v>
      </c>
      <c r="G109" s="145">
        <f t="shared" si="4"/>
        <v>2878.3999999999996</v>
      </c>
      <c r="H109" s="145">
        <f t="shared" si="39"/>
        <v>3289.6000000000004</v>
      </c>
      <c r="I109" s="145">
        <f>J109*0.9</f>
        <v>3700.8</v>
      </c>
      <c r="J109" s="145">
        <v>4112</v>
      </c>
      <c r="K109" s="145">
        <f t="shared" si="6"/>
        <v>4523.2000000000007</v>
      </c>
      <c r="L109" s="145">
        <f t="shared" si="7"/>
        <v>4934.3999999999996</v>
      </c>
      <c r="M109" s="145">
        <f t="shared" si="8"/>
        <v>5345.6</v>
      </c>
      <c r="N109" s="145">
        <f t="shared" si="9"/>
        <v>5756.7999999999993</v>
      </c>
      <c r="O109" s="145">
        <f t="shared" si="10"/>
        <v>6168</v>
      </c>
      <c r="P109" s="145">
        <f>J109*1.6</f>
        <v>6579.2000000000007</v>
      </c>
      <c r="Q109" s="145">
        <f>J109*1.7</f>
        <v>6990.4</v>
      </c>
      <c r="R109" s="146">
        <f>J109*1.8</f>
        <v>7401.6</v>
      </c>
      <c r="S109" s="375" t="s">
        <v>352</v>
      </c>
      <c r="T109" s="375" t="s">
        <v>353</v>
      </c>
    </row>
    <row r="110" spans="1:22" ht="31.5" x14ac:dyDescent="0.25">
      <c r="A110" s="617"/>
      <c r="B110" s="189" t="s">
        <v>393</v>
      </c>
      <c r="C110" s="145">
        <f t="shared" ref="C110:C113" si="40">J110*0.3</f>
        <v>986.69999999999993</v>
      </c>
      <c r="D110" s="145">
        <f t="shared" ref="D110:D113" si="41">J110*0.4</f>
        <v>1315.6000000000001</v>
      </c>
      <c r="E110" s="145">
        <f t="shared" ref="E110:E113" si="42">J110*0.5</f>
        <v>1644.5</v>
      </c>
      <c r="F110" s="145">
        <f t="shared" ref="F110:F113" si="43">J110*0.6</f>
        <v>1973.3999999999999</v>
      </c>
      <c r="G110" s="145">
        <f t="shared" ref="G110:G113" si="44">J110*0.7</f>
        <v>2302.2999999999997</v>
      </c>
      <c r="H110" s="145">
        <f t="shared" si="39"/>
        <v>2631.2000000000003</v>
      </c>
      <c r="I110" s="145">
        <f t="shared" ref="I110:I113" si="45">J110*0.9</f>
        <v>2960.1</v>
      </c>
      <c r="J110" s="145">
        <v>3289</v>
      </c>
      <c r="K110" s="145">
        <f t="shared" ref="K110:K113" si="46">J110*1.1</f>
        <v>3617.9</v>
      </c>
      <c r="L110" s="145">
        <f t="shared" ref="L110:L113" si="47">J110*1.2</f>
        <v>3946.7999999999997</v>
      </c>
      <c r="M110" s="145">
        <f t="shared" ref="M110:M113" si="48">J110*1.3</f>
        <v>4275.7</v>
      </c>
      <c r="N110" s="145">
        <f t="shared" ref="N110:N113" si="49">J110*1.4</f>
        <v>4604.5999999999995</v>
      </c>
      <c r="O110" s="145">
        <f t="shared" ref="O110:O113" si="50">J110*1.5</f>
        <v>4933.5</v>
      </c>
      <c r="P110" s="145">
        <f t="shared" ref="P110:P113" si="51">J110*1.6</f>
        <v>5262.4000000000005</v>
      </c>
      <c r="Q110" s="145">
        <f t="shared" ref="Q110:Q113" si="52">J110*1.7</f>
        <v>5591.3</v>
      </c>
      <c r="R110" s="146">
        <f t="shared" ref="R110:R113" si="53">J110*1.8</f>
        <v>5920.2</v>
      </c>
      <c r="S110" s="375" t="s">
        <v>75</v>
      </c>
      <c r="T110" s="375" t="s">
        <v>374</v>
      </c>
    </row>
    <row r="111" spans="1:22" ht="32.25" thickBot="1" x14ac:dyDescent="0.3">
      <c r="A111" s="618"/>
      <c r="B111" s="192" t="s">
        <v>394</v>
      </c>
      <c r="C111" s="131">
        <f t="shared" si="40"/>
        <v>986.69999999999993</v>
      </c>
      <c r="D111" s="131">
        <f t="shared" si="41"/>
        <v>1315.6000000000001</v>
      </c>
      <c r="E111" s="131">
        <f t="shared" si="42"/>
        <v>1644.5</v>
      </c>
      <c r="F111" s="131">
        <f t="shared" si="43"/>
        <v>1973.3999999999999</v>
      </c>
      <c r="G111" s="131">
        <f t="shared" si="44"/>
        <v>2302.2999999999997</v>
      </c>
      <c r="H111" s="131">
        <f t="shared" si="39"/>
        <v>2631.2000000000003</v>
      </c>
      <c r="I111" s="131">
        <f t="shared" si="45"/>
        <v>2960.1</v>
      </c>
      <c r="J111" s="131">
        <v>3289</v>
      </c>
      <c r="K111" s="131">
        <f t="shared" si="46"/>
        <v>3617.9</v>
      </c>
      <c r="L111" s="131">
        <f t="shared" si="47"/>
        <v>3946.7999999999997</v>
      </c>
      <c r="M111" s="131">
        <f t="shared" si="48"/>
        <v>4275.7</v>
      </c>
      <c r="N111" s="131">
        <f t="shared" si="49"/>
        <v>4604.5999999999995</v>
      </c>
      <c r="O111" s="131">
        <f t="shared" si="50"/>
        <v>4933.5</v>
      </c>
      <c r="P111" s="131">
        <f t="shared" si="51"/>
        <v>5262.4000000000005</v>
      </c>
      <c r="Q111" s="131">
        <f t="shared" si="52"/>
        <v>5591.3</v>
      </c>
      <c r="R111" s="132">
        <f t="shared" si="53"/>
        <v>5920.2</v>
      </c>
      <c r="S111" s="375" t="s">
        <v>308</v>
      </c>
      <c r="T111" s="375" t="s">
        <v>374</v>
      </c>
    </row>
    <row r="112" spans="1:22" ht="31.5" x14ac:dyDescent="0.25">
      <c r="A112" s="613">
        <v>8</v>
      </c>
      <c r="B112" s="186" t="s">
        <v>186</v>
      </c>
      <c r="C112" s="140">
        <f t="shared" si="40"/>
        <v>1272</v>
      </c>
      <c r="D112" s="140">
        <f t="shared" si="41"/>
        <v>1696</v>
      </c>
      <c r="E112" s="140">
        <f t="shared" si="42"/>
        <v>2120</v>
      </c>
      <c r="F112" s="140">
        <f t="shared" si="43"/>
        <v>2544</v>
      </c>
      <c r="G112" s="140">
        <f t="shared" si="44"/>
        <v>2968</v>
      </c>
      <c r="H112" s="140">
        <f t="shared" si="39"/>
        <v>3392</v>
      </c>
      <c r="I112" s="140">
        <f t="shared" si="45"/>
        <v>3816</v>
      </c>
      <c r="J112" s="140">
        <v>4240</v>
      </c>
      <c r="K112" s="140">
        <f t="shared" si="46"/>
        <v>4664</v>
      </c>
      <c r="L112" s="140">
        <f t="shared" si="47"/>
        <v>5088</v>
      </c>
      <c r="M112" s="140">
        <f t="shared" si="48"/>
        <v>5512</v>
      </c>
      <c r="N112" s="140">
        <f t="shared" si="49"/>
        <v>5936</v>
      </c>
      <c r="O112" s="140">
        <f t="shared" si="50"/>
        <v>6360</v>
      </c>
      <c r="P112" s="140">
        <f t="shared" si="51"/>
        <v>6784</v>
      </c>
      <c r="Q112" s="140">
        <f t="shared" si="52"/>
        <v>7208</v>
      </c>
      <c r="R112" s="141">
        <f t="shared" si="53"/>
        <v>7632</v>
      </c>
      <c r="S112" s="375" t="s">
        <v>308</v>
      </c>
      <c r="T112" s="375" t="s">
        <v>353</v>
      </c>
    </row>
    <row r="113" spans="1:20" ht="32.25" thickBot="1" x14ac:dyDescent="0.3">
      <c r="A113" s="615"/>
      <c r="B113" s="192" t="s">
        <v>339</v>
      </c>
      <c r="C113" s="131">
        <f t="shared" si="40"/>
        <v>1272</v>
      </c>
      <c r="D113" s="131">
        <f t="shared" si="41"/>
        <v>1696</v>
      </c>
      <c r="E113" s="131">
        <f t="shared" si="42"/>
        <v>2120</v>
      </c>
      <c r="F113" s="131">
        <f t="shared" si="43"/>
        <v>2544</v>
      </c>
      <c r="G113" s="131">
        <f t="shared" si="44"/>
        <v>2968</v>
      </c>
      <c r="H113" s="131">
        <f t="shared" si="39"/>
        <v>3392</v>
      </c>
      <c r="I113" s="131">
        <f t="shared" si="45"/>
        <v>3816</v>
      </c>
      <c r="J113" s="131">
        <v>4240</v>
      </c>
      <c r="K113" s="131">
        <f t="shared" si="46"/>
        <v>4664</v>
      </c>
      <c r="L113" s="131">
        <f t="shared" si="47"/>
        <v>5088</v>
      </c>
      <c r="M113" s="131">
        <f t="shared" si="48"/>
        <v>5512</v>
      </c>
      <c r="N113" s="131">
        <f t="shared" si="49"/>
        <v>5936</v>
      </c>
      <c r="O113" s="131">
        <f t="shared" si="50"/>
        <v>6360</v>
      </c>
      <c r="P113" s="131">
        <f t="shared" si="51"/>
        <v>6784</v>
      </c>
      <c r="Q113" s="131">
        <f t="shared" si="52"/>
        <v>7208</v>
      </c>
      <c r="R113" s="132">
        <f t="shared" si="53"/>
        <v>7632</v>
      </c>
      <c r="S113" s="375" t="s">
        <v>75</v>
      </c>
      <c r="T113" s="375" t="s">
        <v>374</v>
      </c>
    </row>
    <row r="114" spans="1:20" s="379" customFormat="1" ht="15.75" x14ac:dyDescent="0.25">
      <c r="A114" s="380"/>
      <c r="B114" s="365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66"/>
      <c r="T114" s="366"/>
    </row>
    <row r="115" spans="1:20" s="379" customFormat="1" x14ac:dyDescent="0.25">
      <c r="A115" s="380"/>
      <c r="B115" s="26" t="s">
        <v>423</v>
      </c>
      <c r="C115" s="37"/>
      <c r="D115" s="32"/>
      <c r="E115" s="38"/>
      <c r="F115" s="38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66"/>
      <c r="T115" s="366"/>
    </row>
    <row r="116" spans="1:20" s="290" customFormat="1" ht="15.75" thickBot="1" x14ac:dyDescent="0.3">
      <c r="A116" s="296"/>
      <c r="B116" s="26" t="s">
        <v>420</v>
      </c>
      <c r="C116" s="37"/>
      <c r="D116" s="32"/>
      <c r="E116" s="38"/>
      <c r="F116" s="3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366"/>
      <c r="T116" s="366"/>
    </row>
    <row r="117" spans="1:20" ht="21" x14ac:dyDescent="0.25">
      <c r="A117" s="113"/>
      <c r="B117" s="193" t="s">
        <v>340</v>
      </c>
      <c r="C117" s="194"/>
      <c r="D117" s="195"/>
      <c r="E117" s="195"/>
      <c r="F117" s="195"/>
      <c r="G117" s="195"/>
      <c r="H117" s="195"/>
      <c r="I117" s="196"/>
      <c r="J117" s="196"/>
      <c r="K117" s="197"/>
      <c r="L117" s="196"/>
      <c r="M117" s="196"/>
      <c r="N117" s="196"/>
      <c r="O117" s="196"/>
      <c r="P117" s="196"/>
      <c r="Q117" s="198"/>
      <c r="R117" s="113"/>
      <c r="S117" s="113"/>
      <c r="T117" s="113"/>
    </row>
    <row r="118" spans="1:20" ht="18.75" x14ac:dyDescent="0.3">
      <c r="A118" s="113"/>
      <c r="B118" s="199" t="s">
        <v>341</v>
      </c>
      <c r="C118" s="200"/>
      <c r="D118" s="201"/>
      <c r="E118" s="201"/>
      <c r="F118" s="201"/>
      <c r="G118" s="201"/>
      <c r="H118" s="114"/>
      <c r="I118" s="201" t="s">
        <v>342</v>
      </c>
      <c r="J118" s="202"/>
      <c r="K118" s="202"/>
      <c r="L118" s="202"/>
      <c r="M118" s="202"/>
      <c r="N118" s="202"/>
      <c r="O118" s="202"/>
      <c r="P118" s="114"/>
      <c r="Q118" s="203"/>
      <c r="R118" s="113"/>
      <c r="S118" s="113"/>
      <c r="T118" s="113"/>
    </row>
    <row r="119" spans="1:20" ht="15.75" thickBot="1" x14ac:dyDescent="0.3">
      <c r="A119" s="113"/>
      <c r="B119" s="204" t="s">
        <v>343</v>
      </c>
      <c r="C119" s="205"/>
      <c r="D119" s="206"/>
      <c r="E119" s="206"/>
      <c r="F119" s="206"/>
      <c r="G119" s="206"/>
      <c r="H119" s="206"/>
      <c r="I119" s="207"/>
      <c r="J119" s="207"/>
      <c r="K119" s="207"/>
      <c r="L119" s="207"/>
      <c r="M119" s="207"/>
      <c r="N119" s="207"/>
      <c r="O119" s="207"/>
      <c r="P119" s="207"/>
      <c r="Q119" s="208"/>
      <c r="R119" s="113"/>
      <c r="S119" s="113"/>
      <c r="T119" s="113"/>
    </row>
    <row r="120" spans="1:20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</row>
    <row r="121" spans="1:20" ht="15.75" x14ac:dyDescent="0.25">
      <c r="A121" s="113"/>
      <c r="B121" s="115" t="s">
        <v>101</v>
      </c>
      <c r="C121" s="592" t="s">
        <v>102</v>
      </c>
      <c r="D121" s="592"/>
      <c r="E121" s="592"/>
      <c r="F121" s="592" t="s">
        <v>103</v>
      </c>
      <c r="G121" s="592"/>
      <c r="H121" s="592"/>
      <c r="I121" s="592"/>
      <c r="J121" s="593" t="s">
        <v>104</v>
      </c>
      <c r="K121" s="593"/>
      <c r="L121" s="593"/>
      <c r="M121" s="593"/>
      <c r="N121" s="594" t="s">
        <v>124</v>
      </c>
      <c r="O121" s="595"/>
      <c r="P121" s="595"/>
      <c r="Q121" s="596"/>
      <c r="R121" s="113"/>
      <c r="S121" s="113"/>
      <c r="T121" s="113"/>
    </row>
    <row r="122" spans="1:20" ht="15.75" x14ac:dyDescent="0.25">
      <c r="A122" s="113"/>
      <c r="B122" s="115" t="s">
        <v>105</v>
      </c>
      <c r="C122" s="592" t="s">
        <v>185</v>
      </c>
      <c r="D122" s="592"/>
      <c r="E122" s="592"/>
      <c r="F122" s="592" t="s">
        <v>106</v>
      </c>
      <c r="G122" s="592"/>
      <c r="H122" s="592"/>
      <c r="I122" s="592"/>
      <c r="J122" s="592" t="s">
        <v>107</v>
      </c>
      <c r="K122" s="592"/>
      <c r="L122" s="592"/>
      <c r="M122" s="592"/>
      <c r="N122" s="607">
        <v>270</v>
      </c>
      <c r="O122" s="608"/>
      <c r="P122" s="608"/>
      <c r="Q122" s="609"/>
      <c r="R122" s="113"/>
      <c r="S122" s="113"/>
      <c r="T122" s="113"/>
    </row>
    <row r="123" spans="1:20" x14ac:dyDescent="0.25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ht="21" x14ac:dyDescent="0.35">
      <c r="A124" s="53" t="s">
        <v>15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</sheetData>
  <mergeCells count="65">
    <mergeCell ref="R29:R30"/>
    <mergeCell ref="A7:A15"/>
    <mergeCell ref="A1:R1"/>
    <mergeCell ref="Q2:R2"/>
    <mergeCell ref="B3:R3"/>
    <mergeCell ref="A4:A5"/>
    <mergeCell ref="B4:B5"/>
    <mergeCell ref="C4:R4"/>
    <mergeCell ref="S4:T4"/>
    <mergeCell ref="A16:A32"/>
    <mergeCell ref="B29:B30"/>
    <mergeCell ref="C29:C30"/>
    <mergeCell ref="D29:D30"/>
    <mergeCell ref="E29:E30"/>
    <mergeCell ref="F29:F30"/>
    <mergeCell ref="G29:G30"/>
    <mergeCell ref="H29:H30"/>
    <mergeCell ref="I29:I30"/>
    <mergeCell ref="K29:K30"/>
    <mergeCell ref="L29:L30"/>
    <mergeCell ref="M29:M30"/>
    <mergeCell ref="N29:N30"/>
    <mergeCell ref="J29:J30"/>
    <mergeCell ref="O29:O30"/>
    <mergeCell ref="H77:H78"/>
    <mergeCell ref="S29:S30"/>
    <mergeCell ref="T29:T30"/>
    <mergeCell ref="A33:A43"/>
    <mergeCell ref="A68:A80"/>
    <mergeCell ref="B77:B78"/>
    <mergeCell ref="C77:C78"/>
    <mergeCell ref="D77:D78"/>
    <mergeCell ref="R77:R78"/>
    <mergeCell ref="S77:S78"/>
    <mergeCell ref="T77:T78"/>
    <mergeCell ref="I77:I78"/>
    <mergeCell ref="K77:K78"/>
    <mergeCell ref="L77:L78"/>
    <mergeCell ref="P29:P30"/>
    <mergeCell ref="Q29:Q30"/>
    <mergeCell ref="C122:E122"/>
    <mergeCell ref="F122:I122"/>
    <mergeCell ref="J122:M122"/>
    <mergeCell ref="N122:Q122"/>
    <mergeCell ref="A84:A99"/>
    <mergeCell ref="A100:A106"/>
    <mergeCell ref="A107:A111"/>
    <mergeCell ref="A112:A113"/>
    <mergeCell ref="C121:E121"/>
    <mergeCell ref="J77:J78"/>
    <mergeCell ref="F121:I121"/>
    <mergeCell ref="J121:M121"/>
    <mergeCell ref="N121:Q121"/>
    <mergeCell ref="A81:T81"/>
    <mergeCell ref="B82:B83"/>
    <mergeCell ref="C82:R82"/>
    <mergeCell ref="S82:T82"/>
    <mergeCell ref="M77:M78"/>
    <mergeCell ref="N77:N78"/>
    <mergeCell ref="O77:O78"/>
    <mergeCell ref="P77:P78"/>
    <mergeCell ref="Q77:Q78"/>
    <mergeCell ref="E77:E78"/>
    <mergeCell ref="F77:F78"/>
    <mergeCell ref="G77:G78"/>
  </mergeCells>
  <pageMargins left="0.25" right="0.25" top="0.75" bottom="0.75" header="0.3" footer="0.3"/>
  <pageSetup paperSize="9" scale="6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3"/>
  <sheetViews>
    <sheetView topLeftCell="A107" zoomScale="90" zoomScaleNormal="90" workbookViewId="0">
      <selection activeCell="A112" sqref="A112:A113"/>
    </sheetView>
  </sheetViews>
  <sheetFormatPr defaultRowHeight="15" x14ac:dyDescent="0.25"/>
  <cols>
    <col min="1" max="1" width="3.7109375" customWidth="1"/>
    <col min="2" max="2" width="32.140625" customWidth="1"/>
    <col min="3" max="3" width="10.5703125" bestFit="1" customWidth="1"/>
    <col min="4" max="9" width="7.7109375" bestFit="1" customWidth="1"/>
    <col min="10" max="10" width="5.5703125" bestFit="1" customWidth="1"/>
    <col min="11" max="19" width="7.7109375" bestFit="1" customWidth="1"/>
    <col min="20" max="20" width="6.7109375" bestFit="1" customWidth="1"/>
    <col min="21" max="24" width="8.85546875" bestFit="1" customWidth="1"/>
    <col min="26" max="26" width="10.140625" customWidth="1"/>
    <col min="27" max="27" width="11.7109375" customWidth="1"/>
  </cols>
  <sheetData>
    <row r="1" spans="1:28" ht="18" x14ac:dyDescent="0.25">
      <c r="A1" s="530" t="s">
        <v>212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</row>
    <row r="2" spans="1:28" ht="21" x14ac:dyDescent="0.35">
      <c r="Q2" s="531"/>
      <c r="R2" s="531"/>
    </row>
    <row r="3" spans="1:28" ht="16.5" thickBot="1" x14ac:dyDescent="0.3">
      <c r="B3" s="630" t="s">
        <v>413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</row>
    <row r="4" spans="1:28" ht="25.5" customHeight="1" thickBot="1" x14ac:dyDescent="0.3">
      <c r="A4" s="565"/>
      <c r="B4" s="534" t="s">
        <v>0</v>
      </c>
      <c r="C4" s="655" t="s">
        <v>1</v>
      </c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6"/>
      <c r="Y4" s="285"/>
      <c r="Z4" s="605" t="s">
        <v>346</v>
      </c>
      <c r="AA4" s="606"/>
    </row>
    <row r="5" spans="1:28" ht="26.25" thickBot="1" x14ac:dyDescent="0.3">
      <c r="A5" s="566"/>
      <c r="B5" s="535"/>
      <c r="C5" s="267">
        <v>0.3</v>
      </c>
      <c r="D5" s="184">
        <v>0.4</v>
      </c>
      <c r="E5" s="184">
        <v>0.5</v>
      </c>
      <c r="F5" s="184">
        <v>0.6</v>
      </c>
      <c r="G5" s="184">
        <v>0.7</v>
      </c>
      <c r="H5" s="184">
        <v>0.8</v>
      </c>
      <c r="I5" s="184">
        <v>0.9</v>
      </c>
      <c r="J5" s="184">
        <v>1</v>
      </c>
      <c r="K5" s="184">
        <v>1.1000000000000001</v>
      </c>
      <c r="L5" s="184">
        <v>1.2</v>
      </c>
      <c r="M5" s="184">
        <v>1.3</v>
      </c>
      <c r="N5" s="184">
        <v>1.4</v>
      </c>
      <c r="O5" s="184">
        <v>1.5</v>
      </c>
      <c r="P5" s="184">
        <v>1.6</v>
      </c>
      <c r="Q5" s="184">
        <v>1.7</v>
      </c>
      <c r="R5" s="184">
        <v>1.8</v>
      </c>
      <c r="S5" s="184">
        <v>1.9</v>
      </c>
      <c r="T5" s="184">
        <v>2</v>
      </c>
      <c r="U5" s="184">
        <v>2.1</v>
      </c>
      <c r="V5" s="184">
        <v>2.2000000000000002</v>
      </c>
      <c r="W5" s="184">
        <v>2.2999999999999998</v>
      </c>
      <c r="X5" s="184">
        <v>2.4</v>
      </c>
      <c r="Y5" s="132">
        <v>2.5</v>
      </c>
      <c r="Z5" s="268" t="s">
        <v>302</v>
      </c>
      <c r="AA5" s="269" t="s">
        <v>347</v>
      </c>
      <c r="AB5" s="372"/>
    </row>
    <row r="6" spans="1:28" ht="32.25" thickBot="1" x14ac:dyDescent="0.3">
      <c r="A6" s="286">
        <v>0</v>
      </c>
      <c r="B6" s="134" t="s">
        <v>348</v>
      </c>
      <c r="C6" s="135">
        <f>J6*0.3</f>
        <v>501.29999999999995</v>
      </c>
      <c r="D6" s="135">
        <f>J6*0.4</f>
        <v>668.40000000000009</v>
      </c>
      <c r="E6" s="135">
        <f>J6*0.5</f>
        <v>835.5</v>
      </c>
      <c r="F6" s="135">
        <f>J6*0.6</f>
        <v>1002.5999999999999</v>
      </c>
      <c r="G6" s="135">
        <f>J6*0.7</f>
        <v>1169.6999999999998</v>
      </c>
      <c r="H6" s="135">
        <f>J6*0.8</f>
        <v>1336.8000000000002</v>
      </c>
      <c r="I6" s="135">
        <v>1529</v>
      </c>
      <c r="J6" s="370">
        <v>1671</v>
      </c>
      <c r="K6" s="135">
        <f>J6*1.1</f>
        <v>1838.1000000000001</v>
      </c>
      <c r="L6" s="135">
        <f>J6*1.2</f>
        <v>2005.1999999999998</v>
      </c>
      <c r="M6" s="135">
        <f>J6*1.3</f>
        <v>2172.3000000000002</v>
      </c>
      <c r="N6" s="135">
        <f>J6*1.4</f>
        <v>2339.3999999999996</v>
      </c>
      <c r="O6" s="135">
        <f>J6*1.5</f>
        <v>2506.5</v>
      </c>
      <c r="P6" s="135">
        <f>J6*1.6</f>
        <v>2673.6000000000004</v>
      </c>
      <c r="Q6" s="135">
        <f>J6*1.7</f>
        <v>2840.7</v>
      </c>
      <c r="R6" s="135">
        <f>J6*1.8</f>
        <v>3007.8</v>
      </c>
      <c r="S6" s="135">
        <f>J6*1.9</f>
        <v>3174.8999999999996</v>
      </c>
      <c r="T6" s="135">
        <f>J6*2</f>
        <v>3342</v>
      </c>
      <c r="U6" s="135">
        <f>J6*2.1</f>
        <v>3509.1000000000004</v>
      </c>
      <c r="V6" s="135">
        <f>J6*2.2</f>
        <v>3676.2000000000003</v>
      </c>
      <c r="W6" s="135">
        <f>J6*2.3</f>
        <v>3843.2999999999997</v>
      </c>
      <c r="X6" s="135">
        <f>J6*2.4</f>
        <v>4010.3999999999996</v>
      </c>
      <c r="Y6" s="136">
        <f>J6*2.5</f>
        <v>4177.5</v>
      </c>
      <c r="Z6" s="273" t="s">
        <v>349</v>
      </c>
      <c r="AA6" s="274" t="s">
        <v>350</v>
      </c>
    </row>
    <row r="7" spans="1:28" ht="16.5" thickBot="1" x14ac:dyDescent="0.3">
      <c r="A7" s="555">
        <v>1</v>
      </c>
      <c r="B7" s="155" t="s">
        <v>170</v>
      </c>
      <c r="C7" s="140">
        <f t="shared" ref="C7:C113" si="0">J7*0.3</f>
        <v>578.4</v>
      </c>
      <c r="D7" s="140">
        <f t="shared" ref="D7:D113" si="1">J7*0.4</f>
        <v>771.2</v>
      </c>
      <c r="E7" s="140">
        <f t="shared" ref="E7:E113" si="2">J7*0.5</f>
        <v>964</v>
      </c>
      <c r="F7" s="140">
        <f t="shared" ref="F7:F113" si="3">J7*0.6</f>
        <v>1156.8</v>
      </c>
      <c r="G7" s="140">
        <f t="shared" ref="G7:G113" si="4">J7*0.7</f>
        <v>1349.6</v>
      </c>
      <c r="H7" s="140">
        <f>J7*0.8</f>
        <v>1542.4</v>
      </c>
      <c r="I7" s="140">
        <f t="shared" ref="I7:I113" si="5">J7*0.9</f>
        <v>1735.2</v>
      </c>
      <c r="J7" s="140">
        <v>1928</v>
      </c>
      <c r="K7" s="140">
        <f t="shared" ref="K7:K113" si="6">J7*1.1</f>
        <v>2120.8000000000002</v>
      </c>
      <c r="L7" s="140">
        <f t="shared" ref="L7:L113" si="7">J7*1.2</f>
        <v>2313.6</v>
      </c>
      <c r="M7" s="140">
        <f t="shared" ref="M7:M113" si="8">J7*1.3</f>
        <v>2506.4</v>
      </c>
      <c r="N7" s="140">
        <f t="shared" ref="N7:N113" si="9">J7*1.4</f>
        <v>2699.2</v>
      </c>
      <c r="O7" s="140">
        <f t="shared" ref="O7:O113" si="10">J7*1.5</f>
        <v>2892</v>
      </c>
      <c r="P7" s="140">
        <f>J7*1.6</f>
        <v>3084.8</v>
      </c>
      <c r="Q7" s="140">
        <f>J7*1.7</f>
        <v>3277.6</v>
      </c>
      <c r="R7" s="140">
        <f>J7*1.8</f>
        <v>3470.4</v>
      </c>
      <c r="S7" s="140">
        <f t="shared" ref="S7:S77" si="11">J7*1.9</f>
        <v>3663.2</v>
      </c>
      <c r="T7" s="140">
        <f t="shared" ref="T7:T77" si="12">J7*2</f>
        <v>3856</v>
      </c>
      <c r="U7" s="140">
        <f t="shared" ref="U7:U77" si="13">J7*2.1</f>
        <v>4048.8</v>
      </c>
      <c r="V7" s="140">
        <f t="shared" ref="V7:V77" si="14">J7*2.2</f>
        <v>4241.6000000000004</v>
      </c>
      <c r="W7" s="140">
        <f t="shared" ref="W7:W77" si="15">J7*2.3</f>
        <v>4434.3999999999996</v>
      </c>
      <c r="X7" s="140">
        <f t="shared" ref="X7:X77" si="16">J7*2.4</f>
        <v>4627.2</v>
      </c>
      <c r="Y7" s="141">
        <f t="shared" ref="Y7:Y77" si="17">J7*2.5</f>
        <v>4820</v>
      </c>
      <c r="Z7" s="275" t="s">
        <v>349</v>
      </c>
      <c r="AA7" s="276" t="s">
        <v>350</v>
      </c>
    </row>
    <row r="8" spans="1:28" ht="16.5" thickBot="1" x14ac:dyDescent="0.3">
      <c r="A8" s="556"/>
      <c r="B8" s="156" t="s">
        <v>171</v>
      </c>
      <c r="C8" s="145">
        <f t="shared" si="0"/>
        <v>578.4</v>
      </c>
      <c r="D8" s="145">
        <f t="shared" si="1"/>
        <v>771.2</v>
      </c>
      <c r="E8" s="145">
        <f t="shared" si="2"/>
        <v>964</v>
      </c>
      <c r="F8" s="145">
        <f t="shared" si="3"/>
        <v>1156.8</v>
      </c>
      <c r="G8" s="145">
        <f t="shared" si="4"/>
        <v>1349.6</v>
      </c>
      <c r="H8" s="145">
        <f t="shared" ref="H8:H103" si="18">J8*0.8</f>
        <v>1542.4</v>
      </c>
      <c r="I8" s="145">
        <f t="shared" si="5"/>
        <v>1735.2</v>
      </c>
      <c r="J8" s="140">
        <v>1928</v>
      </c>
      <c r="K8" s="145">
        <f t="shared" si="6"/>
        <v>2120.8000000000002</v>
      </c>
      <c r="L8" s="145">
        <f t="shared" si="7"/>
        <v>2313.6</v>
      </c>
      <c r="M8" s="145">
        <f t="shared" si="8"/>
        <v>2506.4</v>
      </c>
      <c r="N8" s="145">
        <f t="shared" si="9"/>
        <v>2699.2</v>
      </c>
      <c r="O8" s="145">
        <f t="shared" si="10"/>
        <v>2892</v>
      </c>
      <c r="P8" s="145">
        <f t="shared" ref="P8:P35" si="19">J8*1.6</f>
        <v>3084.8</v>
      </c>
      <c r="Q8" s="145">
        <f t="shared" ref="Q8:Q35" si="20">J8*1.7</f>
        <v>3277.6</v>
      </c>
      <c r="R8" s="145">
        <f t="shared" ref="R8:R35" si="21">J8*1.8</f>
        <v>3470.4</v>
      </c>
      <c r="S8" s="145">
        <f t="shared" si="11"/>
        <v>3663.2</v>
      </c>
      <c r="T8" s="145">
        <f t="shared" si="12"/>
        <v>3856</v>
      </c>
      <c r="U8" s="145">
        <f t="shared" si="13"/>
        <v>4048.8</v>
      </c>
      <c r="V8" s="145">
        <f t="shared" si="14"/>
        <v>4241.6000000000004</v>
      </c>
      <c r="W8" s="145">
        <f t="shared" si="15"/>
        <v>4434.3999999999996</v>
      </c>
      <c r="X8" s="145">
        <f t="shared" si="16"/>
        <v>4627.2</v>
      </c>
      <c r="Y8" s="146">
        <f t="shared" si="17"/>
        <v>4820</v>
      </c>
      <c r="Z8" s="277" t="s">
        <v>349</v>
      </c>
      <c r="AA8" s="278" t="s">
        <v>350</v>
      </c>
    </row>
    <row r="9" spans="1:28" ht="16.5" thickBot="1" x14ac:dyDescent="0.3">
      <c r="A9" s="556"/>
      <c r="B9" s="156" t="s">
        <v>130</v>
      </c>
      <c r="C9" s="145">
        <f t="shared" si="0"/>
        <v>578.4</v>
      </c>
      <c r="D9" s="145">
        <f t="shared" si="1"/>
        <v>771.2</v>
      </c>
      <c r="E9" s="145">
        <f t="shared" si="2"/>
        <v>964</v>
      </c>
      <c r="F9" s="145">
        <f t="shared" si="3"/>
        <v>1156.8</v>
      </c>
      <c r="G9" s="145">
        <f t="shared" si="4"/>
        <v>1349.6</v>
      </c>
      <c r="H9" s="145">
        <f t="shared" si="18"/>
        <v>1542.4</v>
      </c>
      <c r="I9" s="145">
        <f t="shared" si="5"/>
        <v>1735.2</v>
      </c>
      <c r="J9" s="140">
        <v>1928</v>
      </c>
      <c r="K9" s="145">
        <f t="shared" si="6"/>
        <v>2120.8000000000002</v>
      </c>
      <c r="L9" s="145">
        <f t="shared" si="7"/>
        <v>2313.6</v>
      </c>
      <c r="M9" s="145">
        <f t="shared" si="8"/>
        <v>2506.4</v>
      </c>
      <c r="N9" s="145">
        <f t="shared" si="9"/>
        <v>2699.2</v>
      </c>
      <c r="O9" s="145">
        <f t="shared" si="10"/>
        <v>2892</v>
      </c>
      <c r="P9" s="145">
        <f t="shared" si="19"/>
        <v>3084.8</v>
      </c>
      <c r="Q9" s="145">
        <f t="shared" si="20"/>
        <v>3277.6</v>
      </c>
      <c r="R9" s="145">
        <f t="shared" si="21"/>
        <v>3470.4</v>
      </c>
      <c r="S9" s="145">
        <f t="shared" si="11"/>
        <v>3663.2</v>
      </c>
      <c r="T9" s="145">
        <f t="shared" si="12"/>
        <v>3856</v>
      </c>
      <c r="U9" s="145">
        <f t="shared" si="13"/>
        <v>4048.8</v>
      </c>
      <c r="V9" s="145">
        <f t="shared" si="14"/>
        <v>4241.6000000000004</v>
      </c>
      <c r="W9" s="145">
        <f t="shared" si="15"/>
        <v>4434.3999999999996</v>
      </c>
      <c r="X9" s="145">
        <f t="shared" si="16"/>
        <v>4627.2</v>
      </c>
      <c r="Y9" s="146">
        <f t="shared" si="17"/>
        <v>4820</v>
      </c>
      <c r="Z9" s="277" t="s">
        <v>349</v>
      </c>
      <c r="AA9" s="278" t="s">
        <v>351</v>
      </c>
    </row>
    <row r="10" spans="1:28" ht="16.5" thickBot="1" x14ac:dyDescent="0.3">
      <c r="A10" s="556"/>
      <c r="B10" s="156" t="s">
        <v>131</v>
      </c>
      <c r="C10" s="145">
        <f t="shared" si="0"/>
        <v>578.4</v>
      </c>
      <c r="D10" s="145">
        <f t="shared" si="1"/>
        <v>771.2</v>
      </c>
      <c r="E10" s="145">
        <f t="shared" si="2"/>
        <v>964</v>
      </c>
      <c r="F10" s="145">
        <f t="shared" si="3"/>
        <v>1156.8</v>
      </c>
      <c r="G10" s="145">
        <f t="shared" si="4"/>
        <v>1349.6</v>
      </c>
      <c r="H10" s="145">
        <f t="shared" si="18"/>
        <v>1542.4</v>
      </c>
      <c r="I10" s="145">
        <f t="shared" si="5"/>
        <v>1735.2</v>
      </c>
      <c r="J10" s="140">
        <v>1928</v>
      </c>
      <c r="K10" s="145">
        <f t="shared" si="6"/>
        <v>2120.8000000000002</v>
      </c>
      <c r="L10" s="145">
        <f t="shared" si="7"/>
        <v>2313.6</v>
      </c>
      <c r="M10" s="145">
        <f t="shared" si="8"/>
        <v>2506.4</v>
      </c>
      <c r="N10" s="145">
        <f t="shared" si="9"/>
        <v>2699.2</v>
      </c>
      <c r="O10" s="145">
        <f t="shared" si="10"/>
        <v>2892</v>
      </c>
      <c r="P10" s="145">
        <f t="shared" si="19"/>
        <v>3084.8</v>
      </c>
      <c r="Q10" s="145">
        <f t="shared" si="20"/>
        <v>3277.6</v>
      </c>
      <c r="R10" s="145">
        <f t="shared" si="21"/>
        <v>3470.4</v>
      </c>
      <c r="S10" s="145">
        <f t="shared" si="11"/>
        <v>3663.2</v>
      </c>
      <c r="T10" s="145">
        <f t="shared" si="12"/>
        <v>3856</v>
      </c>
      <c r="U10" s="145">
        <f t="shared" si="13"/>
        <v>4048.8</v>
      </c>
      <c r="V10" s="145">
        <f t="shared" si="14"/>
        <v>4241.6000000000004</v>
      </c>
      <c r="W10" s="145">
        <f t="shared" si="15"/>
        <v>4434.3999999999996</v>
      </c>
      <c r="X10" s="145">
        <f t="shared" si="16"/>
        <v>4627.2</v>
      </c>
      <c r="Y10" s="146">
        <f t="shared" si="17"/>
        <v>4820</v>
      </c>
      <c r="Z10" s="277" t="s">
        <v>349</v>
      </c>
      <c r="AA10" s="278" t="s">
        <v>350</v>
      </c>
    </row>
    <row r="11" spans="1:28" ht="16.5" thickBot="1" x14ac:dyDescent="0.3">
      <c r="A11" s="556"/>
      <c r="B11" s="156" t="s">
        <v>172</v>
      </c>
      <c r="C11" s="145">
        <f t="shared" si="0"/>
        <v>578.4</v>
      </c>
      <c r="D11" s="145">
        <f t="shared" si="1"/>
        <v>771.2</v>
      </c>
      <c r="E11" s="145">
        <f t="shared" si="2"/>
        <v>964</v>
      </c>
      <c r="F11" s="145">
        <f t="shared" si="3"/>
        <v>1156.8</v>
      </c>
      <c r="G11" s="145">
        <f t="shared" si="4"/>
        <v>1349.6</v>
      </c>
      <c r="H11" s="145">
        <f t="shared" si="18"/>
        <v>1542.4</v>
      </c>
      <c r="I11" s="145">
        <f t="shared" si="5"/>
        <v>1735.2</v>
      </c>
      <c r="J11" s="140">
        <v>1928</v>
      </c>
      <c r="K11" s="145">
        <f t="shared" si="6"/>
        <v>2120.8000000000002</v>
      </c>
      <c r="L11" s="145">
        <f t="shared" si="7"/>
        <v>2313.6</v>
      </c>
      <c r="M11" s="145">
        <f t="shared" si="8"/>
        <v>2506.4</v>
      </c>
      <c r="N11" s="145">
        <f t="shared" si="9"/>
        <v>2699.2</v>
      </c>
      <c r="O11" s="145">
        <f t="shared" si="10"/>
        <v>2892</v>
      </c>
      <c r="P11" s="145">
        <f t="shared" si="19"/>
        <v>3084.8</v>
      </c>
      <c r="Q11" s="145">
        <f t="shared" si="20"/>
        <v>3277.6</v>
      </c>
      <c r="R11" s="145">
        <f t="shared" si="21"/>
        <v>3470.4</v>
      </c>
      <c r="S11" s="145">
        <f t="shared" si="11"/>
        <v>3663.2</v>
      </c>
      <c r="T11" s="145">
        <f t="shared" si="12"/>
        <v>3856</v>
      </c>
      <c r="U11" s="145">
        <f t="shared" si="13"/>
        <v>4048.8</v>
      </c>
      <c r="V11" s="145">
        <f t="shared" si="14"/>
        <v>4241.6000000000004</v>
      </c>
      <c r="W11" s="145">
        <f t="shared" si="15"/>
        <v>4434.3999999999996</v>
      </c>
      <c r="X11" s="145">
        <f t="shared" si="16"/>
        <v>4627.2</v>
      </c>
      <c r="Y11" s="146">
        <f t="shared" si="17"/>
        <v>4820</v>
      </c>
      <c r="Z11" s="277" t="s">
        <v>349</v>
      </c>
      <c r="AA11" s="278" t="s">
        <v>350</v>
      </c>
    </row>
    <row r="12" spans="1:28" ht="16.5" thickBot="1" x14ac:dyDescent="0.3">
      <c r="A12" s="556"/>
      <c r="B12" s="156" t="s">
        <v>304</v>
      </c>
      <c r="C12" s="145">
        <f t="shared" si="0"/>
        <v>578.4</v>
      </c>
      <c r="D12" s="145">
        <f t="shared" si="1"/>
        <v>771.2</v>
      </c>
      <c r="E12" s="145">
        <f t="shared" si="2"/>
        <v>964</v>
      </c>
      <c r="F12" s="145">
        <f t="shared" si="3"/>
        <v>1156.8</v>
      </c>
      <c r="G12" s="145">
        <f t="shared" si="4"/>
        <v>1349.6</v>
      </c>
      <c r="H12" s="145">
        <f t="shared" si="18"/>
        <v>1542.4</v>
      </c>
      <c r="I12" s="145">
        <f t="shared" si="5"/>
        <v>1735.2</v>
      </c>
      <c r="J12" s="140">
        <v>1928</v>
      </c>
      <c r="K12" s="145">
        <f t="shared" si="6"/>
        <v>2120.8000000000002</v>
      </c>
      <c r="L12" s="145">
        <f t="shared" si="7"/>
        <v>2313.6</v>
      </c>
      <c r="M12" s="145">
        <f t="shared" si="8"/>
        <v>2506.4</v>
      </c>
      <c r="N12" s="145">
        <f t="shared" si="9"/>
        <v>2699.2</v>
      </c>
      <c r="O12" s="145">
        <f t="shared" si="10"/>
        <v>2892</v>
      </c>
      <c r="P12" s="145">
        <f t="shared" si="19"/>
        <v>3084.8</v>
      </c>
      <c r="Q12" s="145">
        <f t="shared" si="20"/>
        <v>3277.6</v>
      </c>
      <c r="R12" s="145">
        <f t="shared" si="21"/>
        <v>3470.4</v>
      </c>
      <c r="S12" s="145">
        <f t="shared" si="11"/>
        <v>3663.2</v>
      </c>
      <c r="T12" s="145">
        <f t="shared" si="12"/>
        <v>3856</v>
      </c>
      <c r="U12" s="145">
        <f t="shared" si="13"/>
        <v>4048.8</v>
      </c>
      <c r="V12" s="145">
        <f t="shared" si="14"/>
        <v>4241.6000000000004</v>
      </c>
      <c r="W12" s="145">
        <f t="shared" si="15"/>
        <v>4434.3999999999996</v>
      </c>
      <c r="X12" s="145">
        <f t="shared" si="16"/>
        <v>4627.2</v>
      </c>
      <c r="Y12" s="146">
        <f t="shared" si="17"/>
        <v>4820</v>
      </c>
      <c r="Z12" s="277" t="s">
        <v>349</v>
      </c>
      <c r="AA12" s="278" t="s">
        <v>350</v>
      </c>
    </row>
    <row r="13" spans="1:28" ht="16.5" thickBot="1" x14ac:dyDescent="0.3">
      <c r="A13" s="556"/>
      <c r="B13" s="156" t="s">
        <v>173</v>
      </c>
      <c r="C13" s="145">
        <f t="shared" si="0"/>
        <v>578.4</v>
      </c>
      <c r="D13" s="145">
        <f t="shared" si="1"/>
        <v>771.2</v>
      </c>
      <c r="E13" s="145">
        <f t="shared" si="2"/>
        <v>964</v>
      </c>
      <c r="F13" s="145">
        <f t="shared" si="3"/>
        <v>1156.8</v>
      </c>
      <c r="G13" s="145">
        <f t="shared" si="4"/>
        <v>1349.6</v>
      </c>
      <c r="H13" s="145">
        <f t="shared" si="18"/>
        <v>1542.4</v>
      </c>
      <c r="I13" s="145">
        <f t="shared" si="5"/>
        <v>1735.2</v>
      </c>
      <c r="J13" s="140">
        <v>1928</v>
      </c>
      <c r="K13" s="145">
        <f t="shared" si="6"/>
        <v>2120.8000000000002</v>
      </c>
      <c r="L13" s="145">
        <f t="shared" si="7"/>
        <v>2313.6</v>
      </c>
      <c r="M13" s="145">
        <f t="shared" si="8"/>
        <v>2506.4</v>
      </c>
      <c r="N13" s="145">
        <f t="shared" si="9"/>
        <v>2699.2</v>
      </c>
      <c r="O13" s="145">
        <f t="shared" si="10"/>
        <v>2892</v>
      </c>
      <c r="P13" s="145">
        <f t="shared" si="19"/>
        <v>3084.8</v>
      </c>
      <c r="Q13" s="145">
        <f t="shared" si="20"/>
        <v>3277.6</v>
      </c>
      <c r="R13" s="145">
        <f t="shared" si="21"/>
        <v>3470.4</v>
      </c>
      <c r="S13" s="145">
        <f t="shared" si="11"/>
        <v>3663.2</v>
      </c>
      <c r="T13" s="145">
        <f t="shared" si="12"/>
        <v>3856</v>
      </c>
      <c r="U13" s="145">
        <f t="shared" si="13"/>
        <v>4048.8</v>
      </c>
      <c r="V13" s="145">
        <f t="shared" si="14"/>
        <v>4241.6000000000004</v>
      </c>
      <c r="W13" s="145">
        <f t="shared" si="15"/>
        <v>4434.3999999999996</v>
      </c>
      <c r="X13" s="145">
        <f t="shared" si="16"/>
        <v>4627.2</v>
      </c>
      <c r="Y13" s="146">
        <f t="shared" si="17"/>
        <v>4820</v>
      </c>
      <c r="Z13" s="277" t="s">
        <v>352</v>
      </c>
      <c r="AA13" s="278" t="s">
        <v>353</v>
      </c>
    </row>
    <row r="14" spans="1:28" ht="16.5" thickBot="1" x14ac:dyDescent="0.3">
      <c r="A14" s="556"/>
      <c r="B14" s="156" t="s">
        <v>2</v>
      </c>
      <c r="C14" s="145">
        <f t="shared" si="0"/>
        <v>578.4</v>
      </c>
      <c r="D14" s="145">
        <f t="shared" si="1"/>
        <v>771.2</v>
      </c>
      <c r="E14" s="145">
        <f t="shared" si="2"/>
        <v>964</v>
      </c>
      <c r="F14" s="145">
        <f t="shared" si="3"/>
        <v>1156.8</v>
      </c>
      <c r="G14" s="145">
        <f t="shared" si="4"/>
        <v>1349.6</v>
      </c>
      <c r="H14" s="145">
        <f t="shared" si="18"/>
        <v>1542.4</v>
      </c>
      <c r="I14" s="145">
        <f t="shared" si="5"/>
        <v>1735.2</v>
      </c>
      <c r="J14" s="140">
        <v>1928</v>
      </c>
      <c r="K14" s="145">
        <f t="shared" si="6"/>
        <v>2120.8000000000002</v>
      </c>
      <c r="L14" s="145">
        <f t="shared" si="7"/>
        <v>2313.6</v>
      </c>
      <c r="M14" s="145">
        <f t="shared" si="8"/>
        <v>2506.4</v>
      </c>
      <c r="N14" s="145">
        <f t="shared" si="9"/>
        <v>2699.2</v>
      </c>
      <c r="O14" s="145">
        <f t="shared" si="10"/>
        <v>2892</v>
      </c>
      <c r="P14" s="145">
        <f t="shared" si="19"/>
        <v>3084.8</v>
      </c>
      <c r="Q14" s="145">
        <f t="shared" si="20"/>
        <v>3277.6</v>
      </c>
      <c r="R14" s="145">
        <f t="shared" si="21"/>
        <v>3470.4</v>
      </c>
      <c r="S14" s="145">
        <f t="shared" si="11"/>
        <v>3663.2</v>
      </c>
      <c r="T14" s="145">
        <f t="shared" si="12"/>
        <v>3856</v>
      </c>
      <c r="U14" s="145">
        <f t="shared" si="13"/>
        <v>4048.8</v>
      </c>
      <c r="V14" s="145">
        <f t="shared" si="14"/>
        <v>4241.6000000000004</v>
      </c>
      <c r="W14" s="145">
        <f t="shared" si="15"/>
        <v>4434.3999999999996</v>
      </c>
      <c r="X14" s="145">
        <f t="shared" si="16"/>
        <v>4627.2</v>
      </c>
      <c r="Y14" s="146">
        <f t="shared" si="17"/>
        <v>4820</v>
      </c>
      <c r="Z14" s="277" t="s">
        <v>349</v>
      </c>
      <c r="AA14" s="278" t="s">
        <v>350</v>
      </c>
    </row>
    <row r="15" spans="1:28" ht="16.5" thickBot="1" x14ac:dyDescent="0.3">
      <c r="A15" s="657"/>
      <c r="B15" s="164" t="s">
        <v>3</v>
      </c>
      <c r="C15" s="131">
        <f t="shared" si="0"/>
        <v>578.4</v>
      </c>
      <c r="D15" s="131">
        <f t="shared" si="1"/>
        <v>771.2</v>
      </c>
      <c r="E15" s="131">
        <f t="shared" si="2"/>
        <v>964</v>
      </c>
      <c r="F15" s="131">
        <f t="shared" si="3"/>
        <v>1156.8</v>
      </c>
      <c r="G15" s="131">
        <f t="shared" si="4"/>
        <v>1349.6</v>
      </c>
      <c r="H15" s="131">
        <f t="shared" si="18"/>
        <v>1542.4</v>
      </c>
      <c r="I15" s="131">
        <f t="shared" si="5"/>
        <v>1735.2</v>
      </c>
      <c r="J15" s="140">
        <v>1928</v>
      </c>
      <c r="K15" s="131">
        <f t="shared" si="6"/>
        <v>2120.8000000000002</v>
      </c>
      <c r="L15" s="131">
        <f t="shared" si="7"/>
        <v>2313.6</v>
      </c>
      <c r="M15" s="131">
        <f t="shared" si="8"/>
        <v>2506.4</v>
      </c>
      <c r="N15" s="131">
        <f t="shared" si="9"/>
        <v>2699.2</v>
      </c>
      <c r="O15" s="131">
        <f t="shared" si="10"/>
        <v>2892</v>
      </c>
      <c r="P15" s="131">
        <f t="shared" si="19"/>
        <v>3084.8</v>
      </c>
      <c r="Q15" s="131">
        <f t="shared" si="20"/>
        <v>3277.6</v>
      </c>
      <c r="R15" s="131">
        <f t="shared" si="21"/>
        <v>3470.4</v>
      </c>
      <c r="S15" s="131">
        <f t="shared" si="11"/>
        <v>3663.2</v>
      </c>
      <c r="T15" s="131">
        <f t="shared" si="12"/>
        <v>3856</v>
      </c>
      <c r="U15" s="131">
        <f t="shared" si="13"/>
        <v>4048.8</v>
      </c>
      <c r="V15" s="131">
        <f t="shared" si="14"/>
        <v>4241.6000000000004</v>
      </c>
      <c r="W15" s="131">
        <f t="shared" si="15"/>
        <v>4434.3999999999996</v>
      </c>
      <c r="X15" s="131">
        <f t="shared" si="16"/>
        <v>4627.2</v>
      </c>
      <c r="Y15" s="132">
        <f t="shared" si="17"/>
        <v>4820</v>
      </c>
      <c r="Z15" s="279" t="s">
        <v>354</v>
      </c>
      <c r="AA15" s="280" t="s">
        <v>355</v>
      </c>
    </row>
    <row r="16" spans="1:28" ht="16.5" thickBot="1" x14ac:dyDescent="0.3">
      <c r="A16" s="538">
        <v>2</v>
      </c>
      <c r="B16" s="155" t="s">
        <v>134</v>
      </c>
      <c r="C16" s="140">
        <f t="shared" si="0"/>
        <v>713.4</v>
      </c>
      <c r="D16" s="140">
        <f t="shared" si="1"/>
        <v>951.2</v>
      </c>
      <c r="E16" s="140">
        <f t="shared" si="2"/>
        <v>1189</v>
      </c>
      <c r="F16" s="140">
        <f t="shared" si="3"/>
        <v>1426.8</v>
      </c>
      <c r="G16" s="140">
        <f t="shared" si="4"/>
        <v>1664.6</v>
      </c>
      <c r="H16" s="140">
        <f t="shared" si="18"/>
        <v>1902.4</v>
      </c>
      <c r="I16" s="140">
        <f t="shared" si="5"/>
        <v>2140.2000000000003</v>
      </c>
      <c r="J16" s="190">
        <v>2378</v>
      </c>
      <c r="K16" s="140">
        <f t="shared" si="6"/>
        <v>2615.8000000000002</v>
      </c>
      <c r="L16" s="140">
        <f t="shared" si="7"/>
        <v>2853.6</v>
      </c>
      <c r="M16" s="140">
        <f t="shared" si="8"/>
        <v>3091.4</v>
      </c>
      <c r="N16" s="140">
        <f t="shared" si="9"/>
        <v>3329.2</v>
      </c>
      <c r="O16" s="140">
        <f t="shared" si="10"/>
        <v>3567</v>
      </c>
      <c r="P16" s="140">
        <f t="shared" si="19"/>
        <v>3804.8</v>
      </c>
      <c r="Q16" s="140">
        <f t="shared" si="20"/>
        <v>4042.6</v>
      </c>
      <c r="R16" s="140">
        <f t="shared" si="21"/>
        <v>4280.4000000000005</v>
      </c>
      <c r="S16" s="140">
        <f t="shared" si="11"/>
        <v>4518.2</v>
      </c>
      <c r="T16" s="140">
        <f t="shared" si="12"/>
        <v>4756</v>
      </c>
      <c r="U16" s="140">
        <f t="shared" si="13"/>
        <v>4993.8</v>
      </c>
      <c r="V16" s="140">
        <f t="shared" si="14"/>
        <v>5231.6000000000004</v>
      </c>
      <c r="W16" s="140">
        <f t="shared" si="15"/>
        <v>5469.4</v>
      </c>
      <c r="X16" s="140">
        <f t="shared" si="16"/>
        <v>5707.2</v>
      </c>
      <c r="Y16" s="141">
        <f t="shared" si="17"/>
        <v>5945</v>
      </c>
      <c r="Z16" s="275" t="s">
        <v>349</v>
      </c>
      <c r="AA16" s="276" t="s">
        <v>350</v>
      </c>
    </row>
    <row r="17" spans="1:27" ht="16.5" thickBot="1" x14ac:dyDescent="0.3">
      <c r="A17" s="539"/>
      <c r="B17" s="156" t="s">
        <v>356</v>
      </c>
      <c r="C17" s="145">
        <f t="shared" si="0"/>
        <v>713.4</v>
      </c>
      <c r="D17" s="145">
        <f t="shared" si="1"/>
        <v>951.2</v>
      </c>
      <c r="E17" s="145">
        <f t="shared" si="2"/>
        <v>1189</v>
      </c>
      <c r="F17" s="145">
        <f t="shared" si="3"/>
        <v>1426.8</v>
      </c>
      <c r="G17" s="145">
        <f t="shared" si="4"/>
        <v>1664.6</v>
      </c>
      <c r="H17" s="145">
        <f t="shared" si="18"/>
        <v>1902.4</v>
      </c>
      <c r="I17" s="297">
        <f t="shared" si="5"/>
        <v>2140.2000000000003</v>
      </c>
      <c r="J17" s="190">
        <v>2378</v>
      </c>
      <c r="K17" s="213">
        <f t="shared" si="6"/>
        <v>2615.8000000000002</v>
      </c>
      <c r="L17" s="145">
        <f t="shared" si="7"/>
        <v>2853.6</v>
      </c>
      <c r="M17" s="145">
        <f t="shared" si="8"/>
        <v>3091.4</v>
      </c>
      <c r="N17" s="145">
        <f t="shared" si="9"/>
        <v>3329.2</v>
      </c>
      <c r="O17" s="145">
        <f t="shared" si="10"/>
        <v>3567</v>
      </c>
      <c r="P17" s="145">
        <f t="shared" si="19"/>
        <v>3804.8</v>
      </c>
      <c r="Q17" s="145">
        <f t="shared" si="20"/>
        <v>4042.6</v>
      </c>
      <c r="R17" s="145">
        <f t="shared" si="21"/>
        <v>4280.4000000000005</v>
      </c>
      <c r="S17" s="145">
        <f t="shared" si="11"/>
        <v>4518.2</v>
      </c>
      <c r="T17" s="145">
        <f t="shared" si="12"/>
        <v>4756</v>
      </c>
      <c r="U17" s="145">
        <f t="shared" si="13"/>
        <v>4993.8</v>
      </c>
      <c r="V17" s="145">
        <f t="shared" si="14"/>
        <v>5231.6000000000004</v>
      </c>
      <c r="W17" s="145">
        <f t="shared" si="15"/>
        <v>5469.4</v>
      </c>
      <c r="X17" s="145">
        <f t="shared" si="16"/>
        <v>5707.2</v>
      </c>
      <c r="Y17" s="146">
        <f t="shared" si="17"/>
        <v>5945</v>
      </c>
      <c r="Z17" s="277" t="s">
        <v>357</v>
      </c>
      <c r="AA17" s="278" t="s">
        <v>358</v>
      </c>
    </row>
    <row r="18" spans="1:27" ht="16.5" thickBot="1" x14ac:dyDescent="0.3">
      <c r="A18" s="539"/>
      <c r="B18" s="156" t="s">
        <v>359</v>
      </c>
      <c r="C18" s="145">
        <f t="shared" si="0"/>
        <v>713.4</v>
      </c>
      <c r="D18" s="145">
        <f t="shared" si="1"/>
        <v>951.2</v>
      </c>
      <c r="E18" s="145">
        <f t="shared" si="2"/>
        <v>1189</v>
      </c>
      <c r="F18" s="145">
        <f t="shared" si="3"/>
        <v>1426.8</v>
      </c>
      <c r="G18" s="145">
        <f t="shared" si="4"/>
        <v>1664.6</v>
      </c>
      <c r="H18" s="145">
        <f t="shared" si="18"/>
        <v>1902.4</v>
      </c>
      <c r="I18" s="297">
        <f t="shared" si="5"/>
        <v>2140.2000000000003</v>
      </c>
      <c r="J18" s="190">
        <v>2378</v>
      </c>
      <c r="K18" s="213">
        <f t="shared" si="6"/>
        <v>2615.8000000000002</v>
      </c>
      <c r="L18" s="145">
        <f t="shared" si="7"/>
        <v>2853.6</v>
      </c>
      <c r="M18" s="145">
        <f t="shared" si="8"/>
        <v>3091.4</v>
      </c>
      <c r="N18" s="145">
        <f t="shared" si="9"/>
        <v>3329.2</v>
      </c>
      <c r="O18" s="145">
        <f t="shared" si="10"/>
        <v>3567</v>
      </c>
      <c r="P18" s="145">
        <f t="shared" si="19"/>
        <v>3804.8</v>
      </c>
      <c r="Q18" s="145">
        <f t="shared" si="20"/>
        <v>4042.6</v>
      </c>
      <c r="R18" s="145">
        <f t="shared" si="21"/>
        <v>4280.4000000000005</v>
      </c>
      <c r="S18" s="145">
        <f t="shared" si="11"/>
        <v>4518.2</v>
      </c>
      <c r="T18" s="145">
        <f t="shared" si="12"/>
        <v>4756</v>
      </c>
      <c r="U18" s="145">
        <f t="shared" si="13"/>
        <v>4993.8</v>
      </c>
      <c r="V18" s="145">
        <f t="shared" si="14"/>
        <v>5231.6000000000004</v>
      </c>
      <c r="W18" s="145">
        <f t="shared" si="15"/>
        <v>5469.4</v>
      </c>
      <c r="X18" s="145">
        <f t="shared" si="16"/>
        <v>5707.2</v>
      </c>
      <c r="Y18" s="146">
        <f t="shared" si="17"/>
        <v>5945</v>
      </c>
      <c r="Z18" s="277" t="s">
        <v>349</v>
      </c>
      <c r="AA18" s="278" t="s">
        <v>350</v>
      </c>
    </row>
    <row r="19" spans="1:27" ht="16.5" thickBot="1" x14ac:dyDescent="0.3">
      <c r="A19" s="539"/>
      <c r="B19" s="156" t="s">
        <v>305</v>
      </c>
      <c r="C19" s="145">
        <f t="shared" si="0"/>
        <v>713.4</v>
      </c>
      <c r="D19" s="145">
        <f t="shared" si="1"/>
        <v>951.2</v>
      </c>
      <c r="E19" s="145">
        <f t="shared" si="2"/>
        <v>1189</v>
      </c>
      <c r="F19" s="145">
        <f t="shared" si="3"/>
        <v>1426.8</v>
      </c>
      <c r="G19" s="145">
        <f t="shared" si="4"/>
        <v>1664.6</v>
      </c>
      <c r="H19" s="145">
        <f t="shared" si="18"/>
        <v>1902.4</v>
      </c>
      <c r="I19" s="297">
        <f t="shared" si="5"/>
        <v>2140.2000000000003</v>
      </c>
      <c r="J19" s="190">
        <v>2378</v>
      </c>
      <c r="K19" s="213">
        <f t="shared" si="6"/>
        <v>2615.8000000000002</v>
      </c>
      <c r="L19" s="145">
        <f t="shared" si="7"/>
        <v>2853.6</v>
      </c>
      <c r="M19" s="145">
        <f t="shared" si="8"/>
        <v>3091.4</v>
      </c>
      <c r="N19" s="145">
        <f t="shared" si="9"/>
        <v>3329.2</v>
      </c>
      <c r="O19" s="145">
        <f t="shared" si="10"/>
        <v>3567</v>
      </c>
      <c r="P19" s="145">
        <f t="shared" si="19"/>
        <v>3804.8</v>
      </c>
      <c r="Q19" s="145">
        <f t="shared" si="20"/>
        <v>4042.6</v>
      </c>
      <c r="R19" s="145">
        <f t="shared" si="21"/>
        <v>4280.4000000000005</v>
      </c>
      <c r="S19" s="145">
        <f t="shared" si="11"/>
        <v>4518.2</v>
      </c>
      <c r="T19" s="145">
        <f t="shared" si="12"/>
        <v>4756</v>
      </c>
      <c r="U19" s="145">
        <f t="shared" si="13"/>
        <v>4993.8</v>
      </c>
      <c r="V19" s="145">
        <f t="shared" si="14"/>
        <v>5231.6000000000004</v>
      </c>
      <c r="W19" s="145">
        <f t="shared" si="15"/>
        <v>5469.4</v>
      </c>
      <c r="X19" s="145">
        <f t="shared" si="16"/>
        <v>5707.2</v>
      </c>
      <c r="Y19" s="146">
        <f t="shared" si="17"/>
        <v>5945</v>
      </c>
      <c r="Z19" s="277" t="s">
        <v>349</v>
      </c>
      <c r="AA19" s="278" t="s">
        <v>350</v>
      </c>
    </row>
    <row r="20" spans="1:27" ht="16.5" thickBot="1" x14ac:dyDescent="0.3">
      <c r="A20" s="539"/>
      <c r="B20" s="156" t="s">
        <v>136</v>
      </c>
      <c r="C20" s="145">
        <f t="shared" si="0"/>
        <v>713.4</v>
      </c>
      <c r="D20" s="145">
        <f t="shared" si="1"/>
        <v>951.2</v>
      </c>
      <c r="E20" s="145">
        <f t="shared" si="2"/>
        <v>1189</v>
      </c>
      <c r="F20" s="145">
        <f t="shared" si="3"/>
        <v>1426.8</v>
      </c>
      <c r="G20" s="145">
        <f t="shared" si="4"/>
        <v>1664.6</v>
      </c>
      <c r="H20" s="145">
        <f t="shared" si="18"/>
        <v>1902.4</v>
      </c>
      <c r="I20" s="297">
        <f t="shared" si="5"/>
        <v>2140.2000000000003</v>
      </c>
      <c r="J20" s="190">
        <v>2378</v>
      </c>
      <c r="K20" s="213">
        <f t="shared" si="6"/>
        <v>2615.8000000000002</v>
      </c>
      <c r="L20" s="145">
        <f t="shared" si="7"/>
        <v>2853.6</v>
      </c>
      <c r="M20" s="145">
        <f t="shared" si="8"/>
        <v>3091.4</v>
      </c>
      <c r="N20" s="145">
        <f t="shared" si="9"/>
        <v>3329.2</v>
      </c>
      <c r="O20" s="145">
        <f t="shared" si="10"/>
        <v>3567</v>
      </c>
      <c r="P20" s="145">
        <f t="shared" si="19"/>
        <v>3804.8</v>
      </c>
      <c r="Q20" s="145">
        <f t="shared" si="20"/>
        <v>4042.6</v>
      </c>
      <c r="R20" s="145">
        <f t="shared" si="21"/>
        <v>4280.4000000000005</v>
      </c>
      <c r="S20" s="145">
        <f t="shared" si="11"/>
        <v>4518.2</v>
      </c>
      <c r="T20" s="145">
        <f t="shared" si="12"/>
        <v>4756</v>
      </c>
      <c r="U20" s="145">
        <f t="shared" si="13"/>
        <v>4993.8</v>
      </c>
      <c r="V20" s="145">
        <f t="shared" si="14"/>
        <v>5231.6000000000004</v>
      </c>
      <c r="W20" s="145">
        <f t="shared" si="15"/>
        <v>5469.4</v>
      </c>
      <c r="X20" s="145">
        <f t="shared" si="16"/>
        <v>5707.2</v>
      </c>
      <c r="Y20" s="146">
        <f t="shared" si="17"/>
        <v>5945</v>
      </c>
      <c r="Z20" s="277" t="s">
        <v>349</v>
      </c>
      <c r="AA20" s="278" t="s">
        <v>350</v>
      </c>
    </row>
    <row r="21" spans="1:27" ht="16.5" thickBot="1" x14ac:dyDescent="0.3">
      <c r="A21" s="539"/>
      <c r="B21" s="156" t="s">
        <v>137</v>
      </c>
      <c r="C21" s="145">
        <f t="shared" si="0"/>
        <v>713.4</v>
      </c>
      <c r="D21" s="145">
        <f t="shared" si="1"/>
        <v>951.2</v>
      </c>
      <c r="E21" s="145">
        <f t="shared" si="2"/>
        <v>1189</v>
      </c>
      <c r="F21" s="145">
        <f t="shared" si="3"/>
        <v>1426.8</v>
      </c>
      <c r="G21" s="145">
        <f t="shared" si="4"/>
        <v>1664.6</v>
      </c>
      <c r="H21" s="145">
        <f t="shared" si="18"/>
        <v>1902.4</v>
      </c>
      <c r="I21" s="297">
        <f t="shared" si="5"/>
        <v>2140.2000000000003</v>
      </c>
      <c r="J21" s="190">
        <v>2378</v>
      </c>
      <c r="K21" s="213">
        <f t="shared" si="6"/>
        <v>2615.8000000000002</v>
      </c>
      <c r="L21" s="145">
        <f t="shared" si="7"/>
        <v>2853.6</v>
      </c>
      <c r="M21" s="145">
        <f t="shared" si="8"/>
        <v>3091.4</v>
      </c>
      <c r="N21" s="145">
        <f t="shared" si="9"/>
        <v>3329.2</v>
      </c>
      <c r="O21" s="145">
        <f t="shared" si="10"/>
        <v>3567</v>
      </c>
      <c r="P21" s="145">
        <f t="shared" si="19"/>
        <v>3804.8</v>
      </c>
      <c r="Q21" s="145">
        <f t="shared" si="20"/>
        <v>4042.6</v>
      </c>
      <c r="R21" s="145">
        <f t="shared" si="21"/>
        <v>4280.4000000000005</v>
      </c>
      <c r="S21" s="145">
        <f t="shared" si="11"/>
        <v>4518.2</v>
      </c>
      <c r="T21" s="145">
        <f t="shared" si="12"/>
        <v>4756</v>
      </c>
      <c r="U21" s="145">
        <f t="shared" si="13"/>
        <v>4993.8</v>
      </c>
      <c r="V21" s="145">
        <f t="shared" si="14"/>
        <v>5231.6000000000004</v>
      </c>
      <c r="W21" s="145">
        <f t="shared" si="15"/>
        <v>5469.4</v>
      </c>
      <c r="X21" s="145">
        <f t="shared" si="16"/>
        <v>5707.2</v>
      </c>
      <c r="Y21" s="146">
        <f t="shared" si="17"/>
        <v>5945</v>
      </c>
      <c r="Z21" s="277" t="s">
        <v>349</v>
      </c>
      <c r="AA21" s="278" t="s">
        <v>350</v>
      </c>
    </row>
    <row r="22" spans="1:27" ht="16.5" thickBot="1" x14ac:dyDescent="0.3">
      <c r="A22" s="539"/>
      <c r="B22" s="156" t="s">
        <v>4</v>
      </c>
      <c r="C22" s="145">
        <f t="shared" si="0"/>
        <v>713.4</v>
      </c>
      <c r="D22" s="145">
        <f t="shared" si="1"/>
        <v>951.2</v>
      </c>
      <c r="E22" s="145">
        <f t="shared" si="2"/>
        <v>1189</v>
      </c>
      <c r="F22" s="145">
        <f t="shared" si="3"/>
        <v>1426.8</v>
      </c>
      <c r="G22" s="145">
        <f t="shared" si="4"/>
        <v>1664.6</v>
      </c>
      <c r="H22" s="145">
        <f t="shared" si="18"/>
        <v>1902.4</v>
      </c>
      <c r="I22" s="297">
        <f t="shared" si="5"/>
        <v>2140.2000000000003</v>
      </c>
      <c r="J22" s="190">
        <v>2378</v>
      </c>
      <c r="K22" s="213">
        <f t="shared" si="6"/>
        <v>2615.8000000000002</v>
      </c>
      <c r="L22" s="145">
        <f t="shared" si="7"/>
        <v>2853.6</v>
      </c>
      <c r="M22" s="145">
        <f t="shared" si="8"/>
        <v>3091.4</v>
      </c>
      <c r="N22" s="145">
        <f t="shared" si="9"/>
        <v>3329.2</v>
      </c>
      <c r="O22" s="145">
        <f t="shared" si="10"/>
        <v>3567</v>
      </c>
      <c r="P22" s="145">
        <f t="shared" si="19"/>
        <v>3804.8</v>
      </c>
      <c r="Q22" s="145">
        <f t="shared" si="20"/>
        <v>4042.6</v>
      </c>
      <c r="R22" s="145">
        <f t="shared" si="21"/>
        <v>4280.4000000000005</v>
      </c>
      <c r="S22" s="145">
        <f t="shared" si="11"/>
        <v>4518.2</v>
      </c>
      <c r="T22" s="145">
        <f t="shared" si="12"/>
        <v>4756</v>
      </c>
      <c r="U22" s="145">
        <f t="shared" si="13"/>
        <v>4993.8</v>
      </c>
      <c r="V22" s="145">
        <f t="shared" si="14"/>
        <v>5231.6000000000004</v>
      </c>
      <c r="W22" s="145">
        <f t="shared" si="15"/>
        <v>5469.4</v>
      </c>
      <c r="X22" s="145">
        <f t="shared" si="16"/>
        <v>5707.2</v>
      </c>
      <c r="Y22" s="146">
        <f t="shared" si="17"/>
        <v>5945</v>
      </c>
      <c r="Z22" s="277" t="s">
        <v>349</v>
      </c>
      <c r="AA22" s="278" t="s">
        <v>350</v>
      </c>
    </row>
    <row r="23" spans="1:27" ht="16.5" thickBot="1" x14ac:dyDescent="0.3">
      <c r="A23" s="539"/>
      <c r="B23" s="156" t="s">
        <v>138</v>
      </c>
      <c r="C23" s="145">
        <f t="shared" si="0"/>
        <v>713.4</v>
      </c>
      <c r="D23" s="145">
        <f t="shared" si="1"/>
        <v>951.2</v>
      </c>
      <c r="E23" s="145">
        <f t="shared" si="2"/>
        <v>1189</v>
      </c>
      <c r="F23" s="145">
        <f t="shared" si="3"/>
        <v>1426.8</v>
      </c>
      <c r="G23" s="145">
        <f t="shared" si="4"/>
        <v>1664.6</v>
      </c>
      <c r="H23" s="145">
        <f t="shared" si="18"/>
        <v>1902.4</v>
      </c>
      <c r="I23" s="297">
        <f t="shared" si="5"/>
        <v>2140.2000000000003</v>
      </c>
      <c r="J23" s="190">
        <v>2378</v>
      </c>
      <c r="K23" s="213">
        <f t="shared" si="6"/>
        <v>2615.8000000000002</v>
      </c>
      <c r="L23" s="145">
        <f t="shared" si="7"/>
        <v>2853.6</v>
      </c>
      <c r="M23" s="145">
        <f t="shared" si="8"/>
        <v>3091.4</v>
      </c>
      <c r="N23" s="145">
        <f t="shared" si="9"/>
        <v>3329.2</v>
      </c>
      <c r="O23" s="145">
        <f t="shared" si="10"/>
        <v>3567</v>
      </c>
      <c r="P23" s="145">
        <f t="shared" si="19"/>
        <v>3804.8</v>
      </c>
      <c r="Q23" s="145">
        <f t="shared" si="20"/>
        <v>4042.6</v>
      </c>
      <c r="R23" s="145">
        <f t="shared" si="21"/>
        <v>4280.4000000000005</v>
      </c>
      <c r="S23" s="145">
        <f t="shared" si="11"/>
        <v>4518.2</v>
      </c>
      <c r="T23" s="145">
        <f t="shared" si="12"/>
        <v>4756</v>
      </c>
      <c r="U23" s="145">
        <f t="shared" si="13"/>
        <v>4993.8</v>
      </c>
      <c r="V23" s="145">
        <f t="shared" si="14"/>
        <v>5231.6000000000004</v>
      </c>
      <c r="W23" s="145">
        <f t="shared" si="15"/>
        <v>5469.4</v>
      </c>
      <c r="X23" s="145">
        <f t="shared" si="16"/>
        <v>5707.2</v>
      </c>
      <c r="Y23" s="146">
        <f t="shared" si="17"/>
        <v>5945</v>
      </c>
      <c r="Z23" s="277" t="s">
        <v>360</v>
      </c>
      <c r="AA23" s="278" t="s">
        <v>361</v>
      </c>
    </row>
    <row r="24" spans="1:27" ht="16.5" thickBot="1" x14ac:dyDescent="0.3">
      <c r="A24" s="539"/>
      <c r="B24" s="156" t="s">
        <v>362</v>
      </c>
      <c r="C24" s="145">
        <f t="shared" si="0"/>
        <v>713.4</v>
      </c>
      <c r="D24" s="145">
        <f t="shared" si="1"/>
        <v>951.2</v>
      </c>
      <c r="E24" s="145">
        <f t="shared" si="2"/>
        <v>1189</v>
      </c>
      <c r="F24" s="145">
        <f t="shared" si="3"/>
        <v>1426.8</v>
      </c>
      <c r="G24" s="145">
        <f t="shared" si="4"/>
        <v>1664.6</v>
      </c>
      <c r="H24" s="145">
        <f t="shared" si="18"/>
        <v>1902.4</v>
      </c>
      <c r="I24" s="297">
        <f t="shared" si="5"/>
        <v>2140.2000000000003</v>
      </c>
      <c r="J24" s="190">
        <v>2378</v>
      </c>
      <c r="K24" s="213">
        <f t="shared" si="6"/>
        <v>2615.8000000000002</v>
      </c>
      <c r="L24" s="145">
        <f t="shared" si="7"/>
        <v>2853.6</v>
      </c>
      <c r="M24" s="145">
        <f t="shared" si="8"/>
        <v>3091.4</v>
      </c>
      <c r="N24" s="145">
        <f t="shared" si="9"/>
        <v>3329.2</v>
      </c>
      <c r="O24" s="145">
        <f t="shared" si="10"/>
        <v>3567</v>
      </c>
      <c r="P24" s="145">
        <f t="shared" si="19"/>
        <v>3804.8</v>
      </c>
      <c r="Q24" s="145">
        <f t="shared" si="20"/>
        <v>4042.6</v>
      </c>
      <c r="R24" s="145">
        <f t="shared" si="21"/>
        <v>4280.4000000000005</v>
      </c>
      <c r="S24" s="145">
        <f t="shared" si="11"/>
        <v>4518.2</v>
      </c>
      <c r="T24" s="145">
        <f t="shared" si="12"/>
        <v>4756</v>
      </c>
      <c r="U24" s="145">
        <f t="shared" si="13"/>
        <v>4993.8</v>
      </c>
      <c r="V24" s="145">
        <f t="shared" si="14"/>
        <v>5231.6000000000004</v>
      </c>
      <c r="W24" s="145">
        <f t="shared" si="15"/>
        <v>5469.4</v>
      </c>
      <c r="X24" s="145">
        <f t="shared" si="16"/>
        <v>5707.2</v>
      </c>
      <c r="Y24" s="146">
        <f t="shared" si="17"/>
        <v>5945</v>
      </c>
      <c r="Z24" s="277" t="s">
        <v>349</v>
      </c>
      <c r="AA24" s="278" t="s">
        <v>350</v>
      </c>
    </row>
    <row r="25" spans="1:27" ht="16.5" thickBot="1" x14ac:dyDescent="0.3">
      <c r="A25" s="539"/>
      <c r="B25" s="156" t="s">
        <v>363</v>
      </c>
      <c r="C25" s="145">
        <f t="shared" si="0"/>
        <v>713.4</v>
      </c>
      <c r="D25" s="145">
        <f t="shared" si="1"/>
        <v>951.2</v>
      </c>
      <c r="E25" s="145">
        <f t="shared" si="2"/>
        <v>1189</v>
      </c>
      <c r="F25" s="145">
        <f t="shared" si="3"/>
        <v>1426.8</v>
      </c>
      <c r="G25" s="145">
        <f t="shared" si="4"/>
        <v>1664.6</v>
      </c>
      <c r="H25" s="145">
        <f t="shared" si="18"/>
        <v>1902.4</v>
      </c>
      <c r="I25" s="297">
        <f t="shared" si="5"/>
        <v>2140.2000000000003</v>
      </c>
      <c r="J25" s="190">
        <v>2378</v>
      </c>
      <c r="K25" s="213">
        <f t="shared" si="6"/>
        <v>2615.8000000000002</v>
      </c>
      <c r="L25" s="145">
        <f t="shared" si="7"/>
        <v>2853.6</v>
      </c>
      <c r="M25" s="145">
        <f t="shared" si="8"/>
        <v>3091.4</v>
      </c>
      <c r="N25" s="145">
        <f t="shared" si="9"/>
        <v>3329.2</v>
      </c>
      <c r="O25" s="145">
        <f t="shared" si="10"/>
        <v>3567</v>
      </c>
      <c r="P25" s="145">
        <f t="shared" si="19"/>
        <v>3804.8</v>
      </c>
      <c r="Q25" s="145">
        <f t="shared" si="20"/>
        <v>4042.6</v>
      </c>
      <c r="R25" s="145">
        <f t="shared" si="21"/>
        <v>4280.4000000000005</v>
      </c>
      <c r="S25" s="145">
        <f t="shared" si="11"/>
        <v>4518.2</v>
      </c>
      <c r="T25" s="145">
        <f t="shared" si="12"/>
        <v>4756</v>
      </c>
      <c r="U25" s="145">
        <f t="shared" si="13"/>
        <v>4993.8</v>
      </c>
      <c r="V25" s="145">
        <f t="shared" si="14"/>
        <v>5231.6000000000004</v>
      </c>
      <c r="W25" s="145">
        <f t="shared" si="15"/>
        <v>5469.4</v>
      </c>
      <c r="X25" s="145">
        <f t="shared" si="16"/>
        <v>5707.2</v>
      </c>
      <c r="Y25" s="146">
        <f>J25*2.5</f>
        <v>5945</v>
      </c>
      <c r="Z25" s="277" t="s">
        <v>349</v>
      </c>
      <c r="AA25" s="278" t="s">
        <v>350</v>
      </c>
    </row>
    <row r="26" spans="1:27" ht="16.5" thickBot="1" x14ac:dyDescent="0.3">
      <c r="A26" s="539"/>
      <c r="B26" s="156" t="s">
        <v>141</v>
      </c>
      <c r="C26" s="145">
        <f t="shared" si="0"/>
        <v>713.4</v>
      </c>
      <c r="D26" s="145">
        <f t="shared" si="1"/>
        <v>951.2</v>
      </c>
      <c r="E26" s="145">
        <f>J26*0.5</f>
        <v>1189</v>
      </c>
      <c r="F26" s="145">
        <f t="shared" si="3"/>
        <v>1426.8</v>
      </c>
      <c r="G26" s="145">
        <f t="shared" si="4"/>
        <v>1664.6</v>
      </c>
      <c r="H26" s="145">
        <f t="shared" si="18"/>
        <v>1902.4</v>
      </c>
      <c r="I26" s="297">
        <f t="shared" si="5"/>
        <v>2140.2000000000003</v>
      </c>
      <c r="J26" s="190">
        <v>2378</v>
      </c>
      <c r="K26" s="213">
        <f t="shared" si="6"/>
        <v>2615.8000000000002</v>
      </c>
      <c r="L26" s="145">
        <f t="shared" si="7"/>
        <v>2853.6</v>
      </c>
      <c r="M26" s="145">
        <f t="shared" si="8"/>
        <v>3091.4</v>
      </c>
      <c r="N26" s="145">
        <f t="shared" si="9"/>
        <v>3329.2</v>
      </c>
      <c r="O26" s="145">
        <f t="shared" si="10"/>
        <v>3567</v>
      </c>
      <c r="P26" s="145">
        <f t="shared" si="19"/>
        <v>3804.8</v>
      </c>
      <c r="Q26" s="145">
        <f t="shared" si="20"/>
        <v>4042.6</v>
      </c>
      <c r="R26" s="145">
        <f t="shared" si="21"/>
        <v>4280.4000000000005</v>
      </c>
      <c r="S26" s="145">
        <f t="shared" si="11"/>
        <v>4518.2</v>
      </c>
      <c r="T26" s="145">
        <f t="shared" si="12"/>
        <v>4756</v>
      </c>
      <c r="U26" s="145">
        <f t="shared" si="13"/>
        <v>4993.8</v>
      </c>
      <c r="V26" s="145">
        <f t="shared" si="14"/>
        <v>5231.6000000000004</v>
      </c>
      <c r="W26" s="145">
        <f t="shared" si="15"/>
        <v>5469.4</v>
      </c>
      <c r="X26" s="145">
        <f t="shared" si="16"/>
        <v>5707.2</v>
      </c>
      <c r="Y26" s="146">
        <f t="shared" si="17"/>
        <v>5945</v>
      </c>
      <c r="Z26" s="277" t="s">
        <v>349</v>
      </c>
      <c r="AA26" s="278" t="s">
        <v>350</v>
      </c>
    </row>
    <row r="27" spans="1:27" ht="16.5" thickBot="1" x14ac:dyDescent="0.3">
      <c r="A27" s="539"/>
      <c r="B27" s="156" t="s">
        <v>142</v>
      </c>
      <c r="C27" s="145">
        <f t="shared" si="0"/>
        <v>713.4</v>
      </c>
      <c r="D27" s="145">
        <f t="shared" si="1"/>
        <v>951.2</v>
      </c>
      <c r="E27" s="145">
        <f>J27*0.5</f>
        <v>1189</v>
      </c>
      <c r="F27" s="145">
        <f t="shared" si="3"/>
        <v>1426.8</v>
      </c>
      <c r="G27" s="145">
        <f t="shared" si="4"/>
        <v>1664.6</v>
      </c>
      <c r="H27" s="145">
        <f t="shared" si="18"/>
        <v>1902.4</v>
      </c>
      <c r="I27" s="145">
        <f t="shared" si="5"/>
        <v>2140.2000000000003</v>
      </c>
      <c r="J27" s="190">
        <v>2378</v>
      </c>
      <c r="K27" s="145">
        <f t="shared" si="6"/>
        <v>2615.8000000000002</v>
      </c>
      <c r="L27" s="145">
        <f t="shared" si="7"/>
        <v>2853.6</v>
      </c>
      <c r="M27" s="145">
        <f t="shared" si="8"/>
        <v>3091.4</v>
      </c>
      <c r="N27" s="145">
        <f t="shared" si="9"/>
        <v>3329.2</v>
      </c>
      <c r="O27" s="145">
        <f t="shared" si="10"/>
        <v>3567</v>
      </c>
      <c r="P27" s="145">
        <f t="shared" si="19"/>
        <v>3804.8</v>
      </c>
      <c r="Q27" s="145">
        <f t="shared" si="20"/>
        <v>4042.6</v>
      </c>
      <c r="R27" s="145">
        <f t="shared" si="21"/>
        <v>4280.4000000000005</v>
      </c>
      <c r="S27" s="145">
        <f t="shared" si="11"/>
        <v>4518.2</v>
      </c>
      <c r="T27" s="145">
        <f t="shared" si="12"/>
        <v>4756</v>
      </c>
      <c r="U27" s="145">
        <f t="shared" si="13"/>
        <v>4993.8</v>
      </c>
      <c r="V27" s="145">
        <f t="shared" si="14"/>
        <v>5231.6000000000004</v>
      </c>
      <c r="W27" s="145">
        <f t="shared" si="15"/>
        <v>5469.4</v>
      </c>
      <c r="X27" s="145">
        <f t="shared" si="16"/>
        <v>5707.2</v>
      </c>
      <c r="Y27" s="146">
        <f t="shared" si="17"/>
        <v>5945</v>
      </c>
      <c r="Z27" s="277" t="s">
        <v>349</v>
      </c>
      <c r="AA27" s="278" t="s">
        <v>350</v>
      </c>
    </row>
    <row r="28" spans="1:27" ht="24.75" customHeight="1" thickBot="1" x14ac:dyDescent="0.3">
      <c r="A28" s="539"/>
      <c r="B28" s="265" t="s">
        <v>306</v>
      </c>
      <c r="C28" s="145">
        <f t="shared" si="0"/>
        <v>713.4</v>
      </c>
      <c r="D28" s="145">
        <f t="shared" si="1"/>
        <v>951.2</v>
      </c>
      <c r="E28" s="145">
        <f t="shared" si="2"/>
        <v>1189</v>
      </c>
      <c r="F28" s="145">
        <f t="shared" si="3"/>
        <v>1426.8</v>
      </c>
      <c r="G28" s="145">
        <f t="shared" si="4"/>
        <v>1664.6</v>
      </c>
      <c r="H28" s="145">
        <f t="shared" si="18"/>
        <v>1902.4</v>
      </c>
      <c r="I28" s="145">
        <f t="shared" si="5"/>
        <v>2140.2000000000003</v>
      </c>
      <c r="J28" s="190">
        <v>2378</v>
      </c>
      <c r="K28" s="145">
        <f t="shared" si="6"/>
        <v>2615.8000000000002</v>
      </c>
      <c r="L28" s="145">
        <f t="shared" si="7"/>
        <v>2853.6</v>
      </c>
      <c r="M28" s="145">
        <f t="shared" si="8"/>
        <v>3091.4</v>
      </c>
      <c r="N28" s="145">
        <f t="shared" si="9"/>
        <v>3329.2</v>
      </c>
      <c r="O28" s="145">
        <f t="shared" si="10"/>
        <v>3567</v>
      </c>
      <c r="P28" s="145">
        <f t="shared" si="19"/>
        <v>3804.8</v>
      </c>
      <c r="Q28" s="145">
        <f t="shared" si="20"/>
        <v>4042.6</v>
      </c>
      <c r="R28" s="145">
        <f t="shared" si="21"/>
        <v>4280.4000000000005</v>
      </c>
      <c r="S28" s="145">
        <f t="shared" si="11"/>
        <v>4518.2</v>
      </c>
      <c r="T28" s="145">
        <f t="shared" si="12"/>
        <v>4756</v>
      </c>
      <c r="U28" s="145">
        <f t="shared" si="13"/>
        <v>4993.8</v>
      </c>
      <c r="V28" s="145">
        <f t="shared" si="14"/>
        <v>5231.6000000000004</v>
      </c>
      <c r="W28" s="145">
        <f t="shared" si="15"/>
        <v>5469.4</v>
      </c>
      <c r="X28" s="145">
        <f t="shared" si="16"/>
        <v>5707.2</v>
      </c>
      <c r="Y28" s="146">
        <f t="shared" si="17"/>
        <v>5945</v>
      </c>
      <c r="Z28" s="277" t="s">
        <v>349</v>
      </c>
      <c r="AA28" s="278" t="s">
        <v>350</v>
      </c>
    </row>
    <row r="29" spans="1:27" ht="15.75" thickBot="1" x14ac:dyDescent="0.3">
      <c r="A29" s="650"/>
      <c r="B29" s="651" t="s">
        <v>307</v>
      </c>
      <c r="C29" s="145">
        <f t="shared" si="0"/>
        <v>713.4</v>
      </c>
      <c r="D29" s="145">
        <f t="shared" si="1"/>
        <v>951.2</v>
      </c>
      <c r="E29" s="145">
        <f t="shared" si="2"/>
        <v>1189</v>
      </c>
      <c r="F29" s="145">
        <f t="shared" si="3"/>
        <v>1426.8</v>
      </c>
      <c r="G29" s="145">
        <f t="shared" si="4"/>
        <v>1664.6</v>
      </c>
      <c r="H29" s="145">
        <f t="shared" si="18"/>
        <v>1902.4</v>
      </c>
      <c r="I29" s="145">
        <f t="shared" si="5"/>
        <v>2140.2000000000003</v>
      </c>
      <c r="J29" s="190">
        <v>2378</v>
      </c>
      <c r="K29" s="145">
        <f t="shared" si="6"/>
        <v>2615.8000000000002</v>
      </c>
      <c r="L29" s="145">
        <f t="shared" si="7"/>
        <v>2853.6</v>
      </c>
      <c r="M29" s="145">
        <f t="shared" si="8"/>
        <v>3091.4</v>
      </c>
      <c r="N29" s="145">
        <f t="shared" si="9"/>
        <v>3329.2</v>
      </c>
      <c r="O29" s="145">
        <f t="shared" si="10"/>
        <v>3567</v>
      </c>
      <c r="P29" s="145">
        <f t="shared" si="19"/>
        <v>3804.8</v>
      </c>
      <c r="Q29" s="145">
        <f t="shared" si="20"/>
        <v>4042.6</v>
      </c>
      <c r="R29" s="145">
        <f t="shared" si="21"/>
        <v>4280.4000000000005</v>
      </c>
      <c r="S29" s="145">
        <f t="shared" si="11"/>
        <v>4518.2</v>
      </c>
      <c r="T29" s="145">
        <f t="shared" si="12"/>
        <v>4756</v>
      </c>
      <c r="U29" s="145">
        <f t="shared" si="13"/>
        <v>4993.8</v>
      </c>
      <c r="V29" s="145">
        <f t="shared" si="14"/>
        <v>5231.6000000000004</v>
      </c>
      <c r="W29" s="145">
        <f t="shared" si="15"/>
        <v>5469.4</v>
      </c>
      <c r="X29" s="145">
        <f t="shared" si="16"/>
        <v>5707.2</v>
      </c>
      <c r="Y29" s="146">
        <f t="shared" si="17"/>
        <v>5945</v>
      </c>
      <c r="Z29" s="653" t="s">
        <v>349</v>
      </c>
      <c r="AA29" s="654" t="s">
        <v>350</v>
      </c>
    </row>
    <row r="30" spans="1:27" x14ac:dyDescent="0.25">
      <c r="A30" s="650"/>
      <c r="B30" s="652"/>
      <c r="C30" s="145">
        <f t="shared" si="0"/>
        <v>713.4</v>
      </c>
      <c r="D30" s="145">
        <f t="shared" si="1"/>
        <v>951.2</v>
      </c>
      <c r="E30" s="145">
        <f t="shared" si="2"/>
        <v>1189</v>
      </c>
      <c r="F30" s="145">
        <f t="shared" si="3"/>
        <v>1426.8</v>
      </c>
      <c r="G30" s="145">
        <f t="shared" si="4"/>
        <v>1664.6</v>
      </c>
      <c r="H30" s="145">
        <f t="shared" si="18"/>
        <v>1902.4</v>
      </c>
      <c r="I30" s="145">
        <f t="shared" si="5"/>
        <v>2140.2000000000003</v>
      </c>
      <c r="J30" s="190">
        <v>2378</v>
      </c>
      <c r="K30" s="145">
        <f t="shared" si="6"/>
        <v>2615.8000000000002</v>
      </c>
      <c r="L30" s="145">
        <f t="shared" si="7"/>
        <v>2853.6</v>
      </c>
      <c r="M30" s="145">
        <f t="shared" si="8"/>
        <v>3091.4</v>
      </c>
      <c r="N30" s="145">
        <f t="shared" si="9"/>
        <v>3329.2</v>
      </c>
      <c r="O30" s="145">
        <f t="shared" si="10"/>
        <v>3567</v>
      </c>
      <c r="P30" s="145">
        <f t="shared" si="19"/>
        <v>3804.8</v>
      </c>
      <c r="Q30" s="145">
        <f t="shared" si="20"/>
        <v>4042.6</v>
      </c>
      <c r="R30" s="145">
        <f t="shared" si="21"/>
        <v>4280.4000000000005</v>
      </c>
      <c r="S30" s="145">
        <f t="shared" si="11"/>
        <v>4518.2</v>
      </c>
      <c r="T30" s="145">
        <f t="shared" si="12"/>
        <v>4756</v>
      </c>
      <c r="U30" s="145">
        <f t="shared" si="13"/>
        <v>4993.8</v>
      </c>
      <c r="V30" s="145">
        <f t="shared" si="14"/>
        <v>5231.6000000000004</v>
      </c>
      <c r="W30" s="145">
        <f t="shared" si="15"/>
        <v>5469.4</v>
      </c>
      <c r="X30" s="145">
        <f t="shared" si="16"/>
        <v>5707.2</v>
      </c>
      <c r="Y30" s="146">
        <f t="shared" si="17"/>
        <v>5945</v>
      </c>
      <c r="Z30" s="561"/>
      <c r="AA30" s="563"/>
    </row>
    <row r="31" spans="1:27" ht="31.5" x14ac:dyDescent="0.25">
      <c r="A31" s="539"/>
      <c r="B31" s="266" t="s">
        <v>364</v>
      </c>
      <c r="C31" s="145">
        <f t="shared" si="0"/>
        <v>570.6</v>
      </c>
      <c r="D31" s="145">
        <f t="shared" si="1"/>
        <v>760.80000000000007</v>
      </c>
      <c r="E31" s="145">
        <f t="shared" si="2"/>
        <v>951</v>
      </c>
      <c r="F31" s="145">
        <f t="shared" si="3"/>
        <v>1141.2</v>
      </c>
      <c r="G31" s="145">
        <f t="shared" si="4"/>
        <v>1331.3999999999999</v>
      </c>
      <c r="H31" s="145">
        <f t="shared" si="18"/>
        <v>1521.6000000000001</v>
      </c>
      <c r="I31" s="145">
        <f t="shared" si="5"/>
        <v>1711.8</v>
      </c>
      <c r="J31" s="371">
        <v>1902</v>
      </c>
      <c r="K31" s="145">
        <f t="shared" si="6"/>
        <v>2092.2000000000003</v>
      </c>
      <c r="L31" s="145">
        <f t="shared" si="7"/>
        <v>2282.4</v>
      </c>
      <c r="M31" s="145">
        <f t="shared" si="8"/>
        <v>2472.6</v>
      </c>
      <c r="N31" s="145">
        <f t="shared" si="9"/>
        <v>2662.7999999999997</v>
      </c>
      <c r="O31" s="145">
        <f t="shared" si="10"/>
        <v>2853</v>
      </c>
      <c r="P31" s="145">
        <f t="shared" si="19"/>
        <v>3043.2000000000003</v>
      </c>
      <c r="Q31" s="145">
        <f t="shared" si="20"/>
        <v>3233.4</v>
      </c>
      <c r="R31" s="145">
        <f t="shared" si="21"/>
        <v>3423.6</v>
      </c>
      <c r="S31" s="145">
        <f t="shared" si="11"/>
        <v>3613.7999999999997</v>
      </c>
      <c r="T31" s="145">
        <f t="shared" si="12"/>
        <v>3804</v>
      </c>
      <c r="U31" s="145">
        <f t="shared" si="13"/>
        <v>3994.2000000000003</v>
      </c>
      <c r="V31" s="145">
        <f t="shared" si="14"/>
        <v>4184.4000000000005</v>
      </c>
      <c r="W31" s="145">
        <f t="shared" si="15"/>
        <v>4374.5999999999995</v>
      </c>
      <c r="X31" s="145">
        <f t="shared" si="16"/>
        <v>4564.8</v>
      </c>
      <c r="Y31" s="146">
        <f t="shared" si="17"/>
        <v>4755</v>
      </c>
      <c r="Z31" s="277" t="s">
        <v>308</v>
      </c>
      <c r="AA31" s="278" t="s">
        <v>353</v>
      </c>
    </row>
    <row r="32" spans="1:27" ht="32.25" thickBot="1" x14ac:dyDescent="0.3">
      <c r="A32" s="540"/>
      <c r="B32" s="164" t="s">
        <v>365</v>
      </c>
      <c r="C32" s="131">
        <f t="shared" si="0"/>
        <v>570.6</v>
      </c>
      <c r="D32" s="131">
        <f t="shared" si="1"/>
        <v>760.80000000000007</v>
      </c>
      <c r="E32" s="131">
        <f t="shared" si="2"/>
        <v>951</v>
      </c>
      <c r="F32" s="131">
        <f t="shared" si="3"/>
        <v>1141.2</v>
      </c>
      <c r="G32" s="131">
        <f t="shared" si="4"/>
        <v>1331.3999999999999</v>
      </c>
      <c r="H32" s="131">
        <f t="shared" si="18"/>
        <v>1521.6000000000001</v>
      </c>
      <c r="I32" s="131">
        <f t="shared" si="5"/>
        <v>1711.8</v>
      </c>
      <c r="J32" s="373">
        <v>1902</v>
      </c>
      <c r="K32" s="131">
        <f t="shared" si="6"/>
        <v>2092.2000000000003</v>
      </c>
      <c r="L32" s="131">
        <f t="shared" si="7"/>
        <v>2282.4</v>
      </c>
      <c r="M32" s="131">
        <f t="shared" si="8"/>
        <v>2472.6</v>
      </c>
      <c r="N32" s="131">
        <f t="shared" si="9"/>
        <v>2662.7999999999997</v>
      </c>
      <c r="O32" s="131">
        <f t="shared" si="10"/>
        <v>2853</v>
      </c>
      <c r="P32" s="131">
        <f t="shared" si="19"/>
        <v>3043.2000000000003</v>
      </c>
      <c r="Q32" s="131">
        <f t="shared" si="20"/>
        <v>3233.4</v>
      </c>
      <c r="R32" s="131">
        <f t="shared" si="21"/>
        <v>3423.6</v>
      </c>
      <c r="S32" s="131">
        <f t="shared" si="11"/>
        <v>3613.7999999999997</v>
      </c>
      <c r="T32" s="131">
        <f t="shared" si="12"/>
        <v>3804</v>
      </c>
      <c r="U32" s="131">
        <f t="shared" si="13"/>
        <v>3994.2000000000003</v>
      </c>
      <c r="V32" s="131">
        <f t="shared" si="14"/>
        <v>4184.4000000000005</v>
      </c>
      <c r="W32" s="131">
        <f t="shared" si="15"/>
        <v>4374.5999999999995</v>
      </c>
      <c r="X32" s="131">
        <f t="shared" si="16"/>
        <v>4564.8</v>
      </c>
      <c r="Y32" s="132">
        <f t="shared" si="17"/>
        <v>4755</v>
      </c>
      <c r="Z32" s="279" t="s">
        <v>308</v>
      </c>
      <c r="AA32" s="280" t="s">
        <v>350</v>
      </c>
    </row>
    <row r="33" spans="1:27" ht="16.5" thickBot="1" x14ac:dyDescent="0.3">
      <c r="A33" s="574">
        <v>3</v>
      </c>
      <c r="B33" s="487" t="s">
        <v>5</v>
      </c>
      <c r="C33" s="140">
        <f t="shared" si="0"/>
        <v>751.8</v>
      </c>
      <c r="D33" s="140">
        <f t="shared" si="1"/>
        <v>1002.4000000000001</v>
      </c>
      <c r="E33" s="140">
        <f t="shared" si="2"/>
        <v>1253</v>
      </c>
      <c r="F33" s="140">
        <f t="shared" si="3"/>
        <v>1503.6</v>
      </c>
      <c r="G33" s="140">
        <f t="shared" si="4"/>
        <v>1754.1999999999998</v>
      </c>
      <c r="H33" s="140">
        <f t="shared" si="18"/>
        <v>2004.8000000000002</v>
      </c>
      <c r="I33" s="140">
        <f t="shared" si="5"/>
        <v>2255.4</v>
      </c>
      <c r="J33" s="140">
        <v>2506</v>
      </c>
      <c r="K33" s="140">
        <f t="shared" si="6"/>
        <v>2756.6000000000004</v>
      </c>
      <c r="L33" s="140">
        <f t="shared" si="7"/>
        <v>3007.2</v>
      </c>
      <c r="M33" s="140">
        <f t="shared" si="8"/>
        <v>3257.8</v>
      </c>
      <c r="N33" s="140">
        <f t="shared" si="9"/>
        <v>3508.3999999999996</v>
      </c>
      <c r="O33" s="140">
        <f t="shared" si="10"/>
        <v>3759</v>
      </c>
      <c r="P33" s="140">
        <f t="shared" si="19"/>
        <v>4009.6000000000004</v>
      </c>
      <c r="Q33" s="140">
        <f t="shared" si="20"/>
        <v>4260.2</v>
      </c>
      <c r="R33" s="140">
        <f t="shared" si="21"/>
        <v>4510.8</v>
      </c>
      <c r="S33" s="140">
        <f t="shared" si="11"/>
        <v>4761.3999999999996</v>
      </c>
      <c r="T33" s="140">
        <f t="shared" si="12"/>
        <v>5012</v>
      </c>
      <c r="U33" s="140">
        <f t="shared" si="13"/>
        <v>5262.6</v>
      </c>
      <c r="V33" s="140">
        <f t="shared" si="14"/>
        <v>5513.2000000000007</v>
      </c>
      <c r="W33" s="140">
        <f t="shared" si="15"/>
        <v>5763.7999999999993</v>
      </c>
      <c r="X33" s="140">
        <f t="shared" si="16"/>
        <v>6014.4</v>
      </c>
      <c r="Y33" s="141">
        <f t="shared" si="17"/>
        <v>6265</v>
      </c>
      <c r="Z33" s="275" t="s">
        <v>349</v>
      </c>
      <c r="AA33" s="276" t="s">
        <v>350</v>
      </c>
    </row>
    <row r="34" spans="1:27" ht="32.25" thickBot="1" x14ac:dyDescent="0.3">
      <c r="A34" s="575"/>
      <c r="B34" s="488" t="s">
        <v>309</v>
      </c>
      <c r="C34" s="145">
        <f t="shared" si="0"/>
        <v>751.8</v>
      </c>
      <c r="D34" s="145">
        <f t="shared" si="1"/>
        <v>1002.4000000000001</v>
      </c>
      <c r="E34" s="145">
        <f t="shared" si="2"/>
        <v>1253</v>
      </c>
      <c r="F34" s="145">
        <f t="shared" si="3"/>
        <v>1503.6</v>
      </c>
      <c r="G34" s="145">
        <f t="shared" si="4"/>
        <v>1754.1999999999998</v>
      </c>
      <c r="H34" s="145">
        <f t="shared" si="18"/>
        <v>2004.8000000000002</v>
      </c>
      <c r="I34" s="145">
        <f t="shared" si="5"/>
        <v>2255.4</v>
      </c>
      <c r="J34" s="140">
        <v>2506</v>
      </c>
      <c r="K34" s="145">
        <f t="shared" si="6"/>
        <v>2756.6000000000004</v>
      </c>
      <c r="L34" s="145">
        <f t="shared" si="7"/>
        <v>3007.2</v>
      </c>
      <c r="M34" s="145">
        <f t="shared" si="8"/>
        <v>3257.8</v>
      </c>
      <c r="N34" s="145">
        <f t="shared" si="9"/>
        <v>3508.3999999999996</v>
      </c>
      <c r="O34" s="145">
        <f t="shared" si="10"/>
        <v>3759</v>
      </c>
      <c r="P34" s="145">
        <f t="shared" si="19"/>
        <v>4009.6000000000004</v>
      </c>
      <c r="Q34" s="145">
        <f t="shared" si="20"/>
        <v>4260.2</v>
      </c>
      <c r="R34" s="145">
        <f t="shared" si="21"/>
        <v>4510.8</v>
      </c>
      <c r="S34" s="145">
        <f t="shared" si="11"/>
        <v>4761.3999999999996</v>
      </c>
      <c r="T34" s="145">
        <f t="shared" si="12"/>
        <v>5012</v>
      </c>
      <c r="U34" s="145">
        <f t="shared" si="13"/>
        <v>5262.6</v>
      </c>
      <c r="V34" s="145">
        <f t="shared" si="14"/>
        <v>5513.2000000000007</v>
      </c>
      <c r="W34" s="145">
        <f t="shared" si="15"/>
        <v>5763.7999999999993</v>
      </c>
      <c r="X34" s="145">
        <f t="shared" si="16"/>
        <v>6014.4</v>
      </c>
      <c r="Y34" s="146">
        <f t="shared" si="17"/>
        <v>6265</v>
      </c>
      <c r="Z34" s="277" t="s">
        <v>357</v>
      </c>
      <c r="AA34" s="278" t="s">
        <v>358</v>
      </c>
    </row>
    <row r="35" spans="1:27" ht="31.5" thickBot="1" x14ac:dyDescent="0.3">
      <c r="A35" s="575"/>
      <c r="B35" s="488" t="s">
        <v>310</v>
      </c>
      <c r="C35" s="145">
        <f t="shared" si="0"/>
        <v>751.8</v>
      </c>
      <c r="D35" s="145">
        <f t="shared" si="1"/>
        <v>1002.4000000000001</v>
      </c>
      <c r="E35" s="145">
        <f t="shared" si="2"/>
        <v>1253</v>
      </c>
      <c r="F35" s="145">
        <f t="shared" si="3"/>
        <v>1503.6</v>
      </c>
      <c r="G35" s="145">
        <f t="shared" si="4"/>
        <v>1754.1999999999998</v>
      </c>
      <c r="H35" s="145">
        <f t="shared" si="18"/>
        <v>2004.8000000000002</v>
      </c>
      <c r="I35" s="145">
        <f t="shared" si="5"/>
        <v>2255.4</v>
      </c>
      <c r="J35" s="140">
        <v>2506</v>
      </c>
      <c r="K35" s="145">
        <f t="shared" si="6"/>
        <v>2756.6000000000004</v>
      </c>
      <c r="L35" s="145">
        <f t="shared" si="7"/>
        <v>3007.2</v>
      </c>
      <c r="M35" s="145">
        <f t="shared" si="8"/>
        <v>3257.8</v>
      </c>
      <c r="N35" s="145">
        <f t="shared" si="9"/>
        <v>3508.3999999999996</v>
      </c>
      <c r="O35" s="145">
        <f t="shared" si="10"/>
        <v>3759</v>
      </c>
      <c r="P35" s="145">
        <f t="shared" si="19"/>
        <v>4009.6000000000004</v>
      </c>
      <c r="Q35" s="145">
        <f t="shared" si="20"/>
        <v>4260.2</v>
      </c>
      <c r="R35" s="145">
        <f t="shared" si="21"/>
        <v>4510.8</v>
      </c>
      <c r="S35" s="145">
        <f t="shared" si="11"/>
        <v>4761.3999999999996</v>
      </c>
      <c r="T35" s="145">
        <f t="shared" si="12"/>
        <v>5012</v>
      </c>
      <c r="U35" s="145">
        <f t="shared" si="13"/>
        <v>5262.6</v>
      </c>
      <c r="V35" s="145">
        <f t="shared" si="14"/>
        <v>5513.2000000000007</v>
      </c>
      <c r="W35" s="145">
        <f t="shared" si="15"/>
        <v>5763.7999999999993</v>
      </c>
      <c r="X35" s="145">
        <f t="shared" si="16"/>
        <v>6014.4</v>
      </c>
      <c r="Y35" s="146">
        <f t="shared" si="17"/>
        <v>6265</v>
      </c>
      <c r="Z35" s="277" t="s">
        <v>349</v>
      </c>
      <c r="AA35" s="278" t="s">
        <v>308</v>
      </c>
    </row>
    <row r="36" spans="1:27" ht="15.75" x14ac:dyDescent="0.25">
      <c r="A36" s="575"/>
      <c r="B36" s="488" t="s">
        <v>311</v>
      </c>
      <c r="C36" s="145">
        <f t="shared" si="0"/>
        <v>751.8</v>
      </c>
      <c r="D36" s="145">
        <f t="shared" si="1"/>
        <v>1002.4000000000001</v>
      </c>
      <c r="E36" s="145">
        <f t="shared" si="2"/>
        <v>1253</v>
      </c>
      <c r="F36" s="145">
        <f t="shared" si="3"/>
        <v>1503.6</v>
      </c>
      <c r="G36" s="145">
        <f t="shared" si="4"/>
        <v>1754.1999999999998</v>
      </c>
      <c r="H36" s="145">
        <f t="shared" si="18"/>
        <v>2004.8000000000002</v>
      </c>
      <c r="I36" s="145">
        <f t="shared" si="5"/>
        <v>2255.4</v>
      </c>
      <c r="J36" s="140">
        <v>2506</v>
      </c>
      <c r="K36" s="145">
        <f t="shared" si="6"/>
        <v>2756.6000000000004</v>
      </c>
      <c r="L36" s="145">
        <f t="shared" si="7"/>
        <v>3007.2</v>
      </c>
      <c r="M36" s="145">
        <f t="shared" si="8"/>
        <v>3257.8</v>
      </c>
      <c r="N36" s="145">
        <f t="shared" si="9"/>
        <v>3508.3999999999996</v>
      </c>
      <c r="O36" s="145">
        <f t="shared" si="10"/>
        <v>3759</v>
      </c>
      <c r="P36" s="145">
        <f>J36*1.6</f>
        <v>4009.6000000000004</v>
      </c>
      <c r="Q36" s="145">
        <f>J36*1.7</f>
        <v>4260.2</v>
      </c>
      <c r="R36" s="145">
        <f>J36*1.8</f>
        <v>4510.8</v>
      </c>
      <c r="S36" s="145">
        <f t="shared" si="11"/>
        <v>4761.3999999999996</v>
      </c>
      <c r="T36" s="145">
        <f t="shared" si="12"/>
        <v>5012</v>
      </c>
      <c r="U36" s="145">
        <f t="shared" si="13"/>
        <v>5262.6</v>
      </c>
      <c r="V36" s="145">
        <f t="shared" si="14"/>
        <v>5513.2000000000007</v>
      </c>
      <c r="W36" s="145">
        <f t="shared" si="15"/>
        <v>5763.7999999999993</v>
      </c>
      <c r="X36" s="145">
        <f t="shared" si="16"/>
        <v>6014.4</v>
      </c>
      <c r="Y36" s="146">
        <f t="shared" si="17"/>
        <v>6265</v>
      </c>
      <c r="Z36" s="277" t="s">
        <v>366</v>
      </c>
      <c r="AA36" s="278" t="s">
        <v>367</v>
      </c>
    </row>
    <row r="37" spans="1:27" ht="31.5" x14ac:dyDescent="0.25">
      <c r="A37" s="575"/>
      <c r="B37" s="488" t="s">
        <v>312</v>
      </c>
      <c r="C37" s="145">
        <f t="shared" si="0"/>
        <v>601.5</v>
      </c>
      <c r="D37" s="145">
        <f t="shared" si="1"/>
        <v>802</v>
      </c>
      <c r="E37" s="145">
        <f t="shared" si="2"/>
        <v>1002.5</v>
      </c>
      <c r="F37" s="145">
        <f t="shared" si="3"/>
        <v>1203</v>
      </c>
      <c r="G37" s="145">
        <f t="shared" si="4"/>
        <v>1403.5</v>
      </c>
      <c r="H37" s="145">
        <f t="shared" si="18"/>
        <v>1604</v>
      </c>
      <c r="I37" s="145">
        <f t="shared" si="5"/>
        <v>1804.5</v>
      </c>
      <c r="J37" s="371">
        <v>2005</v>
      </c>
      <c r="K37" s="145">
        <f t="shared" si="6"/>
        <v>2205.5</v>
      </c>
      <c r="L37" s="145">
        <f t="shared" si="7"/>
        <v>2406</v>
      </c>
      <c r="M37" s="145">
        <f t="shared" si="8"/>
        <v>2606.5</v>
      </c>
      <c r="N37" s="145">
        <f t="shared" si="9"/>
        <v>2807</v>
      </c>
      <c r="O37" s="145">
        <f t="shared" si="10"/>
        <v>3007.5</v>
      </c>
      <c r="P37" s="145">
        <f>J37*1.6</f>
        <v>3208</v>
      </c>
      <c r="Q37" s="145">
        <f>J37*1.7</f>
        <v>3408.5</v>
      </c>
      <c r="R37" s="145">
        <f>J37*1.8</f>
        <v>3609</v>
      </c>
      <c r="S37" s="145">
        <f t="shared" si="11"/>
        <v>3809.5</v>
      </c>
      <c r="T37" s="145">
        <f t="shared" si="12"/>
        <v>4010</v>
      </c>
      <c r="U37" s="145">
        <f t="shared" si="13"/>
        <v>4210.5</v>
      </c>
      <c r="V37" s="145">
        <f t="shared" si="14"/>
        <v>4411</v>
      </c>
      <c r="W37" s="145">
        <f t="shared" si="15"/>
        <v>4611.5</v>
      </c>
      <c r="X37" s="145">
        <f t="shared" si="16"/>
        <v>4812</v>
      </c>
      <c r="Y37" s="146">
        <f t="shared" si="17"/>
        <v>5012.5</v>
      </c>
      <c r="Z37" s="277" t="s">
        <v>308</v>
      </c>
      <c r="AA37" s="278" t="s">
        <v>353</v>
      </c>
    </row>
    <row r="38" spans="1:27" ht="31.5" x14ac:dyDescent="0.25">
      <c r="A38" s="575"/>
      <c r="B38" s="488" t="s">
        <v>369</v>
      </c>
      <c r="C38" s="145">
        <f t="shared" si="0"/>
        <v>601.5</v>
      </c>
      <c r="D38" s="145">
        <f t="shared" si="1"/>
        <v>802</v>
      </c>
      <c r="E38" s="145">
        <f t="shared" si="2"/>
        <v>1002.5</v>
      </c>
      <c r="F38" s="145">
        <f t="shared" si="3"/>
        <v>1203</v>
      </c>
      <c r="G38" s="145">
        <f t="shared" si="4"/>
        <v>1403.5</v>
      </c>
      <c r="H38" s="145">
        <f t="shared" si="18"/>
        <v>1604</v>
      </c>
      <c r="I38" s="145">
        <f t="shared" si="5"/>
        <v>1804.5</v>
      </c>
      <c r="J38" s="371">
        <v>2005</v>
      </c>
      <c r="K38" s="145">
        <f t="shared" si="6"/>
        <v>2205.5</v>
      </c>
      <c r="L38" s="145">
        <f t="shared" si="7"/>
        <v>2406</v>
      </c>
      <c r="M38" s="145">
        <f t="shared" si="8"/>
        <v>2606.5</v>
      </c>
      <c r="N38" s="145">
        <f t="shared" si="9"/>
        <v>2807</v>
      </c>
      <c r="O38" s="145">
        <f t="shared" si="10"/>
        <v>3007.5</v>
      </c>
      <c r="P38" s="145">
        <f t="shared" ref="P38:P77" si="22">J38*1.6</f>
        <v>3208</v>
      </c>
      <c r="Q38" s="145">
        <f t="shared" ref="Q38:Q77" si="23">J38*1.7</f>
        <v>3408.5</v>
      </c>
      <c r="R38" s="145">
        <f t="shared" ref="R38:R77" si="24">J38*1.8</f>
        <v>3609</v>
      </c>
      <c r="S38" s="145">
        <f t="shared" si="11"/>
        <v>3809.5</v>
      </c>
      <c r="T38" s="145">
        <f t="shared" si="12"/>
        <v>4010</v>
      </c>
      <c r="U38" s="145">
        <f t="shared" si="13"/>
        <v>4210.5</v>
      </c>
      <c r="V38" s="145">
        <f t="shared" si="14"/>
        <v>4411</v>
      </c>
      <c r="W38" s="145">
        <f t="shared" si="15"/>
        <v>4611.5</v>
      </c>
      <c r="X38" s="145">
        <f t="shared" si="16"/>
        <v>4812</v>
      </c>
      <c r="Y38" s="146">
        <f t="shared" si="17"/>
        <v>5012.5</v>
      </c>
      <c r="Z38" s="277" t="s">
        <v>308</v>
      </c>
      <c r="AA38" s="278" t="s">
        <v>358</v>
      </c>
    </row>
    <row r="39" spans="1:27" ht="31.5" x14ac:dyDescent="0.25">
      <c r="A39" s="575"/>
      <c r="B39" s="488" t="s">
        <v>314</v>
      </c>
      <c r="C39" s="145">
        <f t="shared" si="0"/>
        <v>751.8</v>
      </c>
      <c r="D39" s="145">
        <f t="shared" si="1"/>
        <v>1002.4000000000001</v>
      </c>
      <c r="E39" s="145">
        <f t="shared" si="2"/>
        <v>1253</v>
      </c>
      <c r="F39" s="145">
        <f t="shared" si="3"/>
        <v>1503.6</v>
      </c>
      <c r="G39" s="145">
        <f t="shared" si="4"/>
        <v>1754.1999999999998</v>
      </c>
      <c r="H39" s="145">
        <f t="shared" si="18"/>
        <v>2004.8000000000002</v>
      </c>
      <c r="I39" s="145">
        <f t="shared" si="5"/>
        <v>2255.4</v>
      </c>
      <c r="J39" s="371">
        <v>2506</v>
      </c>
      <c r="K39" s="145">
        <f t="shared" si="6"/>
        <v>2756.6000000000004</v>
      </c>
      <c r="L39" s="145">
        <f t="shared" si="7"/>
        <v>3007.2</v>
      </c>
      <c r="M39" s="145">
        <f t="shared" si="8"/>
        <v>3257.8</v>
      </c>
      <c r="N39" s="145">
        <f t="shared" si="9"/>
        <v>3508.3999999999996</v>
      </c>
      <c r="O39" s="145">
        <f t="shared" si="10"/>
        <v>3759</v>
      </c>
      <c r="P39" s="145">
        <f t="shared" si="22"/>
        <v>4009.6000000000004</v>
      </c>
      <c r="Q39" s="145">
        <f t="shared" si="23"/>
        <v>4260.2</v>
      </c>
      <c r="R39" s="145">
        <f t="shared" si="24"/>
        <v>4510.8</v>
      </c>
      <c r="S39" s="145">
        <f t="shared" si="11"/>
        <v>4761.3999999999996</v>
      </c>
      <c r="T39" s="145">
        <f t="shared" si="12"/>
        <v>5012</v>
      </c>
      <c r="U39" s="145">
        <f t="shared" si="13"/>
        <v>5262.6</v>
      </c>
      <c r="V39" s="145">
        <f t="shared" si="14"/>
        <v>5513.2000000000007</v>
      </c>
      <c r="W39" s="145">
        <f t="shared" si="15"/>
        <v>5763.7999999999993</v>
      </c>
      <c r="X39" s="145">
        <f t="shared" si="16"/>
        <v>6014.4</v>
      </c>
      <c r="Y39" s="146">
        <f t="shared" si="17"/>
        <v>6265</v>
      </c>
      <c r="Z39" s="277" t="s">
        <v>357</v>
      </c>
      <c r="AA39" s="278" t="s">
        <v>308</v>
      </c>
    </row>
    <row r="40" spans="1:27" ht="31.5" x14ac:dyDescent="0.25">
      <c r="A40" s="575"/>
      <c r="B40" s="488" t="s">
        <v>315</v>
      </c>
      <c r="C40" s="145">
        <f t="shared" si="0"/>
        <v>751.8</v>
      </c>
      <c r="D40" s="145">
        <f t="shared" si="1"/>
        <v>1002.4000000000001</v>
      </c>
      <c r="E40" s="145">
        <f t="shared" si="2"/>
        <v>1253</v>
      </c>
      <c r="F40" s="145">
        <f t="shared" si="3"/>
        <v>1503.6</v>
      </c>
      <c r="G40" s="145">
        <f t="shared" si="4"/>
        <v>1754.1999999999998</v>
      </c>
      <c r="H40" s="145">
        <f t="shared" si="18"/>
        <v>2004.8000000000002</v>
      </c>
      <c r="I40" s="145">
        <f t="shared" si="5"/>
        <v>2255.4</v>
      </c>
      <c r="J40" s="383">
        <v>2506</v>
      </c>
      <c r="K40" s="145">
        <f t="shared" si="6"/>
        <v>2756.6000000000004</v>
      </c>
      <c r="L40" s="145">
        <f t="shared" si="7"/>
        <v>3007.2</v>
      </c>
      <c r="M40" s="145">
        <f t="shared" si="8"/>
        <v>3257.8</v>
      </c>
      <c r="N40" s="145">
        <f t="shared" si="9"/>
        <v>3508.3999999999996</v>
      </c>
      <c r="O40" s="145">
        <f t="shared" si="10"/>
        <v>3759</v>
      </c>
      <c r="P40" s="145">
        <f t="shared" si="22"/>
        <v>4009.6000000000004</v>
      </c>
      <c r="Q40" s="145">
        <f t="shared" si="23"/>
        <v>4260.2</v>
      </c>
      <c r="R40" s="145">
        <f t="shared" si="24"/>
        <v>4510.8</v>
      </c>
      <c r="S40" s="145">
        <f t="shared" si="11"/>
        <v>4761.3999999999996</v>
      </c>
      <c r="T40" s="145">
        <f t="shared" si="12"/>
        <v>5012</v>
      </c>
      <c r="U40" s="145">
        <f t="shared" si="13"/>
        <v>5262.6</v>
      </c>
      <c r="V40" s="145">
        <f t="shared" si="14"/>
        <v>5513.2000000000007</v>
      </c>
      <c r="W40" s="145">
        <f t="shared" si="15"/>
        <v>5763.7999999999993</v>
      </c>
      <c r="X40" s="145">
        <f t="shared" si="16"/>
        <v>6014.4</v>
      </c>
      <c r="Y40" s="146">
        <f t="shared" si="17"/>
        <v>6265</v>
      </c>
      <c r="Z40" s="277" t="s">
        <v>357</v>
      </c>
      <c r="AA40" s="278" t="s">
        <v>358</v>
      </c>
    </row>
    <row r="41" spans="1:27" ht="15.75" x14ac:dyDescent="0.25">
      <c r="A41" s="575"/>
      <c r="B41" s="488" t="s">
        <v>316</v>
      </c>
      <c r="C41" s="145">
        <f t="shared" si="0"/>
        <v>751.8</v>
      </c>
      <c r="D41" s="145">
        <f t="shared" si="1"/>
        <v>1002.4000000000001</v>
      </c>
      <c r="E41" s="145">
        <f t="shared" si="2"/>
        <v>1253</v>
      </c>
      <c r="F41" s="145">
        <f t="shared" si="3"/>
        <v>1503.6</v>
      </c>
      <c r="G41" s="145">
        <f t="shared" si="4"/>
        <v>1754.1999999999998</v>
      </c>
      <c r="H41" s="145">
        <f t="shared" si="18"/>
        <v>2004.8000000000002</v>
      </c>
      <c r="I41" s="145">
        <f t="shared" si="5"/>
        <v>2255.4</v>
      </c>
      <c r="J41" s="383">
        <v>2506</v>
      </c>
      <c r="K41" s="145">
        <f t="shared" si="6"/>
        <v>2756.6000000000004</v>
      </c>
      <c r="L41" s="145">
        <f t="shared" si="7"/>
        <v>3007.2</v>
      </c>
      <c r="M41" s="145">
        <f t="shared" si="8"/>
        <v>3257.8</v>
      </c>
      <c r="N41" s="145">
        <f t="shared" si="9"/>
        <v>3508.3999999999996</v>
      </c>
      <c r="O41" s="145">
        <f t="shared" si="10"/>
        <v>3759</v>
      </c>
      <c r="P41" s="145">
        <f t="shared" si="22"/>
        <v>4009.6000000000004</v>
      </c>
      <c r="Q41" s="145">
        <f t="shared" si="23"/>
        <v>4260.2</v>
      </c>
      <c r="R41" s="145">
        <f t="shared" si="24"/>
        <v>4510.8</v>
      </c>
      <c r="S41" s="145">
        <f t="shared" si="11"/>
        <v>4761.3999999999996</v>
      </c>
      <c r="T41" s="145">
        <f t="shared" si="12"/>
        <v>5012</v>
      </c>
      <c r="U41" s="145">
        <f t="shared" si="13"/>
        <v>5262.6</v>
      </c>
      <c r="V41" s="145">
        <f t="shared" si="14"/>
        <v>5513.2000000000007</v>
      </c>
      <c r="W41" s="145">
        <f t="shared" si="15"/>
        <v>5763.7999999999993</v>
      </c>
      <c r="X41" s="145">
        <f t="shared" si="16"/>
        <v>6014.4</v>
      </c>
      <c r="Y41" s="146">
        <f t="shared" si="17"/>
        <v>6265</v>
      </c>
      <c r="Z41" s="277" t="s">
        <v>371</v>
      </c>
      <c r="AA41" s="278" t="s">
        <v>350</v>
      </c>
    </row>
    <row r="42" spans="1:27" ht="31.5" x14ac:dyDescent="0.25">
      <c r="A42" s="575"/>
      <c r="B42" s="488" t="s">
        <v>317</v>
      </c>
      <c r="C42" s="145">
        <f t="shared" si="0"/>
        <v>751.8</v>
      </c>
      <c r="D42" s="145">
        <f t="shared" si="1"/>
        <v>1002.4000000000001</v>
      </c>
      <c r="E42" s="145">
        <f t="shared" si="2"/>
        <v>1253</v>
      </c>
      <c r="F42" s="145">
        <f t="shared" si="3"/>
        <v>1503.6</v>
      </c>
      <c r="G42" s="145">
        <f t="shared" si="4"/>
        <v>1754.1999999999998</v>
      </c>
      <c r="H42" s="145">
        <f t="shared" si="18"/>
        <v>2004.8000000000002</v>
      </c>
      <c r="I42" s="145">
        <f t="shared" si="5"/>
        <v>2255.4</v>
      </c>
      <c r="J42" s="383">
        <v>2506</v>
      </c>
      <c r="K42" s="145">
        <f t="shared" si="6"/>
        <v>2756.6000000000004</v>
      </c>
      <c r="L42" s="145">
        <f t="shared" si="7"/>
        <v>3007.2</v>
      </c>
      <c r="M42" s="145">
        <f t="shared" si="8"/>
        <v>3257.8</v>
      </c>
      <c r="N42" s="145">
        <f t="shared" si="9"/>
        <v>3508.3999999999996</v>
      </c>
      <c r="O42" s="145">
        <f t="shared" si="10"/>
        <v>3759</v>
      </c>
      <c r="P42" s="145">
        <f t="shared" si="22"/>
        <v>4009.6000000000004</v>
      </c>
      <c r="Q42" s="145">
        <f t="shared" si="23"/>
        <v>4260.2</v>
      </c>
      <c r="R42" s="145">
        <f t="shared" si="24"/>
        <v>4510.8</v>
      </c>
      <c r="S42" s="145">
        <f t="shared" si="11"/>
        <v>4761.3999999999996</v>
      </c>
      <c r="T42" s="145">
        <f t="shared" si="12"/>
        <v>5012</v>
      </c>
      <c r="U42" s="145">
        <f t="shared" si="13"/>
        <v>5262.6</v>
      </c>
      <c r="V42" s="145">
        <f t="shared" si="14"/>
        <v>5513.2000000000007</v>
      </c>
      <c r="W42" s="145">
        <f t="shared" si="15"/>
        <v>5763.7999999999993</v>
      </c>
      <c r="X42" s="145">
        <f t="shared" si="16"/>
        <v>6014.4</v>
      </c>
      <c r="Y42" s="146">
        <f t="shared" si="17"/>
        <v>6265</v>
      </c>
      <c r="Z42" s="277" t="s">
        <v>357</v>
      </c>
      <c r="AA42" s="278" t="s">
        <v>308</v>
      </c>
    </row>
    <row r="43" spans="1:27" ht="32.25" thickBot="1" x14ac:dyDescent="0.3">
      <c r="A43" s="575"/>
      <c r="B43" s="489" t="s">
        <v>372</v>
      </c>
      <c r="C43" s="131">
        <f t="shared" si="0"/>
        <v>751.8</v>
      </c>
      <c r="D43" s="131">
        <f t="shared" si="1"/>
        <v>1002.4000000000001</v>
      </c>
      <c r="E43" s="131">
        <f t="shared" si="2"/>
        <v>1253</v>
      </c>
      <c r="F43" s="131">
        <f t="shared" si="3"/>
        <v>1503.6</v>
      </c>
      <c r="G43" s="131">
        <f t="shared" si="4"/>
        <v>1754.1999999999998</v>
      </c>
      <c r="H43" s="131">
        <f t="shared" si="18"/>
        <v>2004.8000000000002</v>
      </c>
      <c r="I43" s="131">
        <f t="shared" si="5"/>
        <v>2255.4</v>
      </c>
      <c r="J43" s="383">
        <v>2506</v>
      </c>
      <c r="K43" s="131">
        <f t="shared" si="6"/>
        <v>2756.6000000000004</v>
      </c>
      <c r="L43" s="131">
        <f t="shared" si="7"/>
        <v>3007.2</v>
      </c>
      <c r="M43" s="131">
        <f t="shared" si="8"/>
        <v>3257.8</v>
      </c>
      <c r="N43" s="131">
        <f t="shared" si="9"/>
        <v>3508.3999999999996</v>
      </c>
      <c r="O43" s="131">
        <f t="shared" si="10"/>
        <v>3759</v>
      </c>
      <c r="P43" s="131">
        <f t="shared" si="22"/>
        <v>4009.6000000000004</v>
      </c>
      <c r="Q43" s="131">
        <f t="shared" si="23"/>
        <v>4260.2</v>
      </c>
      <c r="R43" s="131">
        <f t="shared" si="24"/>
        <v>4510.8</v>
      </c>
      <c r="S43" s="131">
        <f t="shared" si="11"/>
        <v>4761.3999999999996</v>
      </c>
      <c r="T43" s="131">
        <f t="shared" si="12"/>
        <v>5012</v>
      </c>
      <c r="U43" s="131">
        <f t="shared" si="13"/>
        <v>5262.6</v>
      </c>
      <c r="V43" s="131">
        <f t="shared" si="14"/>
        <v>5513.2000000000007</v>
      </c>
      <c r="W43" s="131">
        <f t="shared" si="15"/>
        <v>5763.7999999999993</v>
      </c>
      <c r="X43" s="131">
        <f t="shared" si="16"/>
        <v>6014.4</v>
      </c>
      <c r="Y43" s="132">
        <f t="shared" si="17"/>
        <v>6265</v>
      </c>
      <c r="Z43" s="279" t="s">
        <v>373</v>
      </c>
      <c r="AA43" s="280" t="s">
        <v>374</v>
      </c>
    </row>
    <row r="44" spans="1:27" s="475" customFormat="1" ht="16.5" thickBot="1" x14ac:dyDescent="0.3">
      <c r="A44" s="575"/>
      <c r="B44" s="490" t="s">
        <v>481</v>
      </c>
      <c r="C44" s="482">
        <f t="shared" ref="C44:C66" si="25">J44*0.3</f>
        <v>751.8</v>
      </c>
      <c r="D44" s="482">
        <f t="shared" ref="D44:D66" si="26">J44*0.4</f>
        <v>1002.4000000000001</v>
      </c>
      <c r="E44" s="482">
        <f t="shared" ref="E44:E66" si="27">J44*0.5</f>
        <v>1253</v>
      </c>
      <c r="F44" s="482">
        <f t="shared" ref="F44:F66" si="28">J44*0.6</f>
        <v>1503.6</v>
      </c>
      <c r="G44" s="482">
        <f t="shared" ref="G44:G66" si="29">J44*0.7</f>
        <v>1754.1999999999998</v>
      </c>
      <c r="H44" s="482">
        <f t="shared" ref="H44:H66" si="30">J44*0.8</f>
        <v>2004.8000000000002</v>
      </c>
      <c r="I44" s="482">
        <f t="shared" ref="I44:I66" si="31">J44*0.9</f>
        <v>2255.4</v>
      </c>
      <c r="J44" s="478">
        <v>2506</v>
      </c>
      <c r="K44" s="482">
        <f t="shared" ref="K44:K66" si="32">J44*1.1</f>
        <v>2756.6000000000004</v>
      </c>
      <c r="L44" s="482">
        <f t="shared" ref="L44:L66" si="33">J44*1.2</f>
        <v>3007.2</v>
      </c>
      <c r="M44" s="482">
        <f t="shared" ref="M44:M66" si="34">J44*1.3</f>
        <v>3257.8</v>
      </c>
      <c r="N44" s="482">
        <f t="shared" ref="N44:N66" si="35">J44*1.4</f>
        <v>3508.3999999999996</v>
      </c>
      <c r="O44" s="482">
        <f t="shared" ref="O44:O66" si="36">J44*1.5</f>
        <v>3759</v>
      </c>
      <c r="P44" s="482">
        <f t="shared" ref="P44:P66" si="37">J44*1.6</f>
        <v>4009.6000000000004</v>
      </c>
      <c r="Q44" s="482">
        <f t="shared" ref="Q44:Q66" si="38">J44*1.7</f>
        <v>4260.2</v>
      </c>
      <c r="R44" s="482">
        <f t="shared" ref="R44:R66" si="39">J44*1.8</f>
        <v>4510.8</v>
      </c>
      <c r="S44" s="482">
        <f t="shared" ref="S44:S66" si="40">J44*1.9</f>
        <v>4761.3999999999996</v>
      </c>
      <c r="T44" s="482">
        <f t="shared" ref="T44:T66" si="41">J44*2</f>
        <v>5012</v>
      </c>
      <c r="U44" s="482">
        <f t="shared" ref="U44:U66" si="42">J44*2.1</f>
        <v>5262.6</v>
      </c>
      <c r="V44" s="482">
        <f t="shared" ref="V44:V66" si="43">J44*2.2</f>
        <v>5513.2000000000007</v>
      </c>
      <c r="W44" s="482">
        <f t="shared" ref="W44:W66" si="44">J44*2.3</f>
        <v>5763.7999999999993</v>
      </c>
      <c r="X44" s="482">
        <f t="shared" ref="X44:X66" si="45">J44*2.4</f>
        <v>6014.4</v>
      </c>
      <c r="Y44" s="132">
        <f t="shared" ref="Y44:Y66" si="46">J44*2.5</f>
        <v>6265</v>
      </c>
      <c r="Z44" s="279" t="s">
        <v>504</v>
      </c>
      <c r="AA44" s="280" t="s">
        <v>505</v>
      </c>
    </row>
    <row r="45" spans="1:27" s="475" customFormat="1" ht="16.5" thickBot="1" x14ac:dyDescent="0.3">
      <c r="A45" s="575"/>
      <c r="B45" s="490" t="s">
        <v>482</v>
      </c>
      <c r="C45" s="482">
        <f t="shared" si="25"/>
        <v>751.8</v>
      </c>
      <c r="D45" s="482">
        <f t="shared" si="26"/>
        <v>1002.4000000000001</v>
      </c>
      <c r="E45" s="482">
        <f t="shared" si="27"/>
        <v>1253</v>
      </c>
      <c r="F45" s="482">
        <f t="shared" si="28"/>
        <v>1503.6</v>
      </c>
      <c r="G45" s="482">
        <f t="shared" si="29"/>
        <v>1754.1999999999998</v>
      </c>
      <c r="H45" s="482">
        <f t="shared" si="30"/>
        <v>2004.8000000000002</v>
      </c>
      <c r="I45" s="482">
        <f t="shared" si="31"/>
        <v>2255.4</v>
      </c>
      <c r="J45" s="478">
        <v>2506</v>
      </c>
      <c r="K45" s="482">
        <f t="shared" si="32"/>
        <v>2756.6000000000004</v>
      </c>
      <c r="L45" s="482">
        <f t="shared" si="33"/>
        <v>3007.2</v>
      </c>
      <c r="M45" s="482">
        <f t="shared" si="34"/>
        <v>3257.8</v>
      </c>
      <c r="N45" s="482">
        <f t="shared" si="35"/>
        <v>3508.3999999999996</v>
      </c>
      <c r="O45" s="482">
        <f t="shared" si="36"/>
        <v>3759</v>
      </c>
      <c r="P45" s="482">
        <f t="shared" si="37"/>
        <v>4009.6000000000004</v>
      </c>
      <c r="Q45" s="482">
        <f t="shared" si="38"/>
        <v>4260.2</v>
      </c>
      <c r="R45" s="482">
        <f t="shared" si="39"/>
        <v>4510.8</v>
      </c>
      <c r="S45" s="482">
        <f t="shared" si="40"/>
        <v>4761.3999999999996</v>
      </c>
      <c r="T45" s="482">
        <f t="shared" si="41"/>
        <v>5012</v>
      </c>
      <c r="U45" s="482">
        <f t="shared" si="42"/>
        <v>5262.6</v>
      </c>
      <c r="V45" s="482">
        <f t="shared" si="43"/>
        <v>5513.2000000000007</v>
      </c>
      <c r="W45" s="482">
        <f t="shared" si="44"/>
        <v>5763.7999999999993</v>
      </c>
      <c r="X45" s="482">
        <f t="shared" si="45"/>
        <v>6014.4</v>
      </c>
      <c r="Y45" s="132">
        <f t="shared" si="46"/>
        <v>6265</v>
      </c>
      <c r="Z45" s="279" t="s">
        <v>506</v>
      </c>
      <c r="AA45" s="280" t="s">
        <v>507</v>
      </c>
    </row>
    <row r="46" spans="1:27" s="475" customFormat="1" ht="16.5" thickBot="1" x14ac:dyDescent="0.3">
      <c r="A46" s="575"/>
      <c r="B46" s="490" t="s">
        <v>483</v>
      </c>
      <c r="C46" s="482">
        <f t="shared" si="25"/>
        <v>751.8</v>
      </c>
      <c r="D46" s="482">
        <f t="shared" si="26"/>
        <v>1002.4000000000001</v>
      </c>
      <c r="E46" s="482">
        <f t="shared" si="27"/>
        <v>1253</v>
      </c>
      <c r="F46" s="482">
        <f t="shared" si="28"/>
        <v>1503.6</v>
      </c>
      <c r="G46" s="482">
        <f t="shared" si="29"/>
        <v>1754.1999999999998</v>
      </c>
      <c r="H46" s="482">
        <f t="shared" si="30"/>
        <v>2004.8000000000002</v>
      </c>
      <c r="I46" s="482">
        <f t="shared" si="31"/>
        <v>2255.4</v>
      </c>
      <c r="J46" s="478">
        <v>2506</v>
      </c>
      <c r="K46" s="482">
        <f t="shared" si="32"/>
        <v>2756.6000000000004</v>
      </c>
      <c r="L46" s="482">
        <f t="shared" si="33"/>
        <v>3007.2</v>
      </c>
      <c r="M46" s="482">
        <f t="shared" si="34"/>
        <v>3257.8</v>
      </c>
      <c r="N46" s="482">
        <f t="shared" si="35"/>
        <v>3508.3999999999996</v>
      </c>
      <c r="O46" s="482">
        <f t="shared" si="36"/>
        <v>3759</v>
      </c>
      <c r="P46" s="482">
        <f t="shared" si="37"/>
        <v>4009.6000000000004</v>
      </c>
      <c r="Q46" s="482">
        <f t="shared" si="38"/>
        <v>4260.2</v>
      </c>
      <c r="R46" s="482">
        <f t="shared" si="39"/>
        <v>4510.8</v>
      </c>
      <c r="S46" s="482">
        <f t="shared" si="40"/>
        <v>4761.3999999999996</v>
      </c>
      <c r="T46" s="482">
        <f t="shared" si="41"/>
        <v>5012</v>
      </c>
      <c r="U46" s="482">
        <f t="shared" si="42"/>
        <v>5262.6</v>
      </c>
      <c r="V46" s="482">
        <f t="shared" si="43"/>
        <v>5513.2000000000007</v>
      </c>
      <c r="W46" s="482">
        <f t="shared" si="44"/>
        <v>5763.7999999999993</v>
      </c>
      <c r="X46" s="482">
        <f t="shared" si="45"/>
        <v>6014.4</v>
      </c>
      <c r="Y46" s="132">
        <f t="shared" si="46"/>
        <v>6265</v>
      </c>
      <c r="Z46" s="279" t="s">
        <v>508</v>
      </c>
      <c r="AA46" s="280" t="s">
        <v>509</v>
      </c>
    </row>
    <row r="47" spans="1:27" s="475" customFormat="1" ht="16.5" thickBot="1" x14ac:dyDescent="0.3">
      <c r="A47" s="575"/>
      <c r="B47" s="490" t="s">
        <v>484</v>
      </c>
      <c r="C47" s="482">
        <f t="shared" si="25"/>
        <v>751.8</v>
      </c>
      <c r="D47" s="482">
        <f t="shared" si="26"/>
        <v>1002.4000000000001</v>
      </c>
      <c r="E47" s="482">
        <f t="shared" si="27"/>
        <v>1253</v>
      </c>
      <c r="F47" s="482">
        <f t="shared" si="28"/>
        <v>1503.6</v>
      </c>
      <c r="G47" s="482">
        <f t="shared" si="29"/>
        <v>1754.1999999999998</v>
      </c>
      <c r="H47" s="482">
        <f t="shared" si="30"/>
        <v>2004.8000000000002</v>
      </c>
      <c r="I47" s="482">
        <f t="shared" si="31"/>
        <v>2255.4</v>
      </c>
      <c r="J47" s="478">
        <v>2506</v>
      </c>
      <c r="K47" s="482">
        <f t="shared" si="32"/>
        <v>2756.6000000000004</v>
      </c>
      <c r="L47" s="482">
        <f t="shared" si="33"/>
        <v>3007.2</v>
      </c>
      <c r="M47" s="482">
        <f t="shared" si="34"/>
        <v>3257.8</v>
      </c>
      <c r="N47" s="482">
        <f t="shared" si="35"/>
        <v>3508.3999999999996</v>
      </c>
      <c r="O47" s="482">
        <f t="shared" si="36"/>
        <v>3759</v>
      </c>
      <c r="P47" s="482">
        <f t="shared" si="37"/>
        <v>4009.6000000000004</v>
      </c>
      <c r="Q47" s="482">
        <f t="shared" si="38"/>
        <v>4260.2</v>
      </c>
      <c r="R47" s="482">
        <f t="shared" si="39"/>
        <v>4510.8</v>
      </c>
      <c r="S47" s="482">
        <f t="shared" si="40"/>
        <v>4761.3999999999996</v>
      </c>
      <c r="T47" s="482">
        <f t="shared" si="41"/>
        <v>5012</v>
      </c>
      <c r="U47" s="482">
        <f t="shared" si="42"/>
        <v>5262.6</v>
      </c>
      <c r="V47" s="482">
        <f t="shared" si="43"/>
        <v>5513.2000000000007</v>
      </c>
      <c r="W47" s="482">
        <f t="shared" si="44"/>
        <v>5763.7999999999993</v>
      </c>
      <c r="X47" s="482">
        <f t="shared" si="45"/>
        <v>6014.4</v>
      </c>
      <c r="Y47" s="132">
        <f t="shared" si="46"/>
        <v>6265</v>
      </c>
      <c r="Z47" s="279" t="s">
        <v>510</v>
      </c>
      <c r="AA47" s="280" t="s">
        <v>511</v>
      </c>
    </row>
    <row r="48" spans="1:27" s="475" customFormat="1" ht="16.5" thickBot="1" x14ac:dyDescent="0.3">
      <c r="A48" s="575"/>
      <c r="B48" s="490" t="s">
        <v>485</v>
      </c>
      <c r="C48" s="482">
        <f t="shared" si="25"/>
        <v>751.8</v>
      </c>
      <c r="D48" s="482">
        <f t="shared" si="26"/>
        <v>1002.4000000000001</v>
      </c>
      <c r="E48" s="482">
        <f t="shared" si="27"/>
        <v>1253</v>
      </c>
      <c r="F48" s="482">
        <f t="shared" si="28"/>
        <v>1503.6</v>
      </c>
      <c r="G48" s="482">
        <f t="shared" si="29"/>
        <v>1754.1999999999998</v>
      </c>
      <c r="H48" s="482">
        <f t="shared" si="30"/>
        <v>2004.8000000000002</v>
      </c>
      <c r="I48" s="482">
        <f t="shared" si="31"/>
        <v>2255.4</v>
      </c>
      <c r="J48" s="478">
        <v>2506</v>
      </c>
      <c r="K48" s="482">
        <f t="shared" si="32"/>
        <v>2756.6000000000004</v>
      </c>
      <c r="L48" s="482">
        <f t="shared" si="33"/>
        <v>3007.2</v>
      </c>
      <c r="M48" s="482">
        <f t="shared" si="34"/>
        <v>3257.8</v>
      </c>
      <c r="N48" s="482">
        <f t="shared" si="35"/>
        <v>3508.3999999999996</v>
      </c>
      <c r="O48" s="482">
        <f t="shared" si="36"/>
        <v>3759</v>
      </c>
      <c r="P48" s="482">
        <f t="shared" si="37"/>
        <v>4009.6000000000004</v>
      </c>
      <c r="Q48" s="482">
        <f t="shared" si="38"/>
        <v>4260.2</v>
      </c>
      <c r="R48" s="482">
        <f t="shared" si="39"/>
        <v>4510.8</v>
      </c>
      <c r="S48" s="482">
        <f t="shared" si="40"/>
        <v>4761.3999999999996</v>
      </c>
      <c r="T48" s="482">
        <f t="shared" si="41"/>
        <v>5012</v>
      </c>
      <c r="U48" s="482">
        <f t="shared" si="42"/>
        <v>5262.6</v>
      </c>
      <c r="V48" s="482">
        <f t="shared" si="43"/>
        <v>5513.2000000000007</v>
      </c>
      <c r="W48" s="482">
        <f t="shared" si="44"/>
        <v>5763.7999999999993</v>
      </c>
      <c r="X48" s="482">
        <f t="shared" si="45"/>
        <v>6014.4</v>
      </c>
      <c r="Y48" s="132">
        <f t="shared" si="46"/>
        <v>6265</v>
      </c>
      <c r="Z48" s="279" t="s">
        <v>512</v>
      </c>
      <c r="AA48" s="280" t="s">
        <v>513</v>
      </c>
    </row>
    <row r="49" spans="1:27" s="475" customFormat="1" ht="16.5" thickBot="1" x14ac:dyDescent="0.3">
      <c r="A49" s="575"/>
      <c r="B49" s="490" t="s">
        <v>486</v>
      </c>
      <c r="C49" s="482">
        <f t="shared" si="25"/>
        <v>751.8</v>
      </c>
      <c r="D49" s="482">
        <f t="shared" si="26"/>
        <v>1002.4000000000001</v>
      </c>
      <c r="E49" s="482">
        <f t="shared" si="27"/>
        <v>1253</v>
      </c>
      <c r="F49" s="482">
        <f t="shared" si="28"/>
        <v>1503.6</v>
      </c>
      <c r="G49" s="482">
        <f t="shared" si="29"/>
        <v>1754.1999999999998</v>
      </c>
      <c r="H49" s="482">
        <f t="shared" si="30"/>
        <v>2004.8000000000002</v>
      </c>
      <c r="I49" s="482">
        <f t="shared" si="31"/>
        <v>2255.4</v>
      </c>
      <c r="J49" s="478">
        <v>2506</v>
      </c>
      <c r="K49" s="482">
        <f t="shared" si="32"/>
        <v>2756.6000000000004</v>
      </c>
      <c r="L49" s="482">
        <f t="shared" si="33"/>
        <v>3007.2</v>
      </c>
      <c r="M49" s="482">
        <f t="shared" si="34"/>
        <v>3257.8</v>
      </c>
      <c r="N49" s="482">
        <f t="shared" si="35"/>
        <v>3508.3999999999996</v>
      </c>
      <c r="O49" s="482">
        <f t="shared" si="36"/>
        <v>3759</v>
      </c>
      <c r="P49" s="482">
        <f t="shared" si="37"/>
        <v>4009.6000000000004</v>
      </c>
      <c r="Q49" s="482">
        <f t="shared" si="38"/>
        <v>4260.2</v>
      </c>
      <c r="R49" s="482">
        <f t="shared" si="39"/>
        <v>4510.8</v>
      </c>
      <c r="S49" s="482">
        <f t="shared" si="40"/>
        <v>4761.3999999999996</v>
      </c>
      <c r="T49" s="482">
        <f t="shared" si="41"/>
        <v>5012</v>
      </c>
      <c r="U49" s="482">
        <f t="shared" si="42"/>
        <v>5262.6</v>
      </c>
      <c r="V49" s="482">
        <f t="shared" si="43"/>
        <v>5513.2000000000007</v>
      </c>
      <c r="W49" s="482">
        <f t="shared" si="44"/>
        <v>5763.7999999999993</v>
      </c>
      <c r="X49" s="482">
        <f t="shared" si="45"/>
        <v>6014.4</v>
      </c>
      <c r="Y49" s="132">
        <f t="shared" si="46"/>
        <v>6265</v>
      </c>
      <c r="Z49" s="279" t="s">
        <v>514</v>
      </c>
      <c r="AA49" s="280" t="s">
        <v>515</v>
      </c>
    </row>
    <row r="50" spans="1:27" s="475" customFormat="1" ht="16.5" thickBot="1" x14ac:dyDescent="0.3">
      <c r="A50" s="575"/>
      <c r="B50" s="490" t="s">
        <v>487</v>
      </c>
      <c r="C50" s="482">
        <f t="shared" si="25"/>
        <v>751.8</v>
      </c>
      <c r="D50" s="482">
        <f t="shared" si="26"/>
        <v>1002.4000000000001</v>
      </c>
      <c r="E50" s="482">
        <f t="shared" si="27"/>
        <v>1253</v>
      </c>
      <c r="F50" s="482">
        <f t="shared" si="28"/>
        <v>1503.6</v>
      </c>
      <c r="G50" s="482">
        <f t="shared" si="29"/>
        <v>1754.1999999999998</v>
      </c>
      <c r="H50" s="482">
        <f t="shared" si="30"/>
        <v>2004.8000000000002</v>
      </c>
      <c r="I50" s="482">
        <f t="shared" si="31"/>
        <v>2255.4</v>
      </c>
      <c r="J50" s="478">
        <v>2506</v>
      </c>
      <c r="K50" s="482">
        <f t="shared" si="32"/>
        <v>2756.6000000000004</v>
      </c>
      <c r="L50" s="482">
        <f t="shared" si="33"/>
        <v>3007.2</v>
      </c>
      <c r="M50" s="482">
        <f t="shared" si="34"/>
        <v>3257.8</v>
      </c>
      <c r="N50" s="482">
        <f t="shared" si="35"/>
        <v>3508.3999999999996</v>
      </c>
      <c r="O50" s="482">
        <f t="shared" si="36"/>
        <v>3759</v>
      </c>
      <c r="P50" s="482">
        <f t="shared" si="37"/>
        <v>4009.6000000000004</v>
      </c>
      <c r="Q50" s="482">
        <f t="shared" si="38"/>
        <v>4260.2</v>
      </c>
      <c r="R50" s="482">
        <f t="shared" si="39"/>
        <v>4510.8</v>
      </c>
      <c r="S50" s="482">
        <f t="shared" si="40"/>
        <v>4761.3999999999996</v>
      </c>
      <c r="T50" s="482">
        <f t="shared" si="41"/>
        <v>5012</v>
      </c>
      <c r="U50" s="482">
        <f t="shared" si="42"/>
        <v>5262.6</v>
      </c>
      <c r="V50" s="482">
        <f t="shared" si="43"/>
        <v>5513.2000000000007</v>
      </c>
      <c r="W50" s="482">
        <f t="shared" si="44"/>
        <v>5763.7999999999993</v>
      </c>
      <c r="X50" s="482">
        <f t="shared" si="45"/>
        <v>6014.4</v>
      </c>
      <c r="Y50" s="132">
        <f t="shared" si="46"/>
        <v>6265</v>
      </c>
      <c r="Z50" s="279" t="s">
        <v>516</v>
      </c>
      <c r="AA50" s="280" t="s">
        <v>517</v>
      </c>
    </row>
    <row r="51" spans="1:27" s="475" customFormat="1" ht="16.5" thickBot="1" x14ac:dyDescent="0.3">
      <c r="A51" s="575"/>
      <c r="B51" s="490" t="s">
        <v>488</v>
      </c>
      <c r="C51" s="482">
        <f t="shared" si="25"/>
        <v>751.8</v>
      </c>
      <c r="D51" s="482">
        <f t="shared" si="26"/>
        <v>1002.4000000000001</v>
      </c>
      <c r="E51" s="482">
        <f t="shared" si="27"/>
        <v>1253</v>
      </c>
      <c r="F51" s="482">
        <f t="shared" si="28"/>
        <v>1503.6</v>
      </c>
      <c r="G51" s="482">
        <f t="shared" si="29"/>
        <v>1754.1999999999998</v>
      </c>
      <c r="H51" s="482">
        <f t="shared" si="30"/>
        <v>2004.8000000000002</v>
      </c>
      <c r="I51" s="482">
        <f t="shared" si="31"/>
        <v>2255.4</v>
      </c>
      <c r="J51" s="478">
        <v>2506</v>
      </c>
      <c r="K51" s="482">
        <f t="shared" si="32"/>
        <v>2756.6000000000004</v>
      </c>
      <c r="L51" s="482">
        <f t="shared" si="33"/>
        <v>3007.2</v>
      </c>
      <c r="M51" s="482">
        <f t="shared" si="34"/>
        <v>3257.8</v>
      </c>
      <c r="N51" s="482">
        <f t="shared" si="35"/>
        <v>3508.3999999999996</v>
      </c>
      <c r="O51" s="482">
        <f t="shared" si="36"/>
        <v>3759</v>
      </c>
      <c r="P51" s="482">
        <f t="shared" si="37"/>
        <v>4009.6000000000004</v>
      </c>
      <c r="Q51" s="482">
        <f t="shared" si="38"/>
        <v>4260.2</v>
      </c>
      <c r="R51" s="482">
        <f t="shared" si="39"/>
        <v>4510.8</v>
      </c>
      <c r="S51" s="482">
        <f t="shared" si="40"/>
        <v>4761.3999999999996</v>
      </c>
      <c r="T51" s="482">
        <f t="shared" si="41"/>
        <v>5012</v>
      </c>
      <c r="U51" s="482">
        <f t="shared" si="42"/>
        <v>5262.6</v>
      </c>
      <c r="V51" s="482">
        <f t="shared" si="43"/>
        <v>5513.2000000000007</v>
      </c>
      <c r="W51" s="482">
        <f t="shared" si="44"/>
        <v>5763.7999999999993</v>
      </c>
      <c r="X51" s="482">
        <f t="shared" si="45"/>
        <v>6014.4</v>
      </c>
      <c r="Y51" s="132">
        <f t="shared" si="46"/>
        <v>6265</v>
      </c>
      <c r="Z51" s="279" t="s">
        <v>518</v>
      </c>
      <c r="AA51" s="280" t="s">
        <v>519</v>
      </c>
    </row>
    <row r="52" spans="1:27" s="475" customFormat="1" ht="16.5" thickBot="1" x14ac:dyDescent="0.3">
      <c r="A52" s="575"/>
      <c r="B52" s="490" t="s">
        <v>489</v>
      </c>
      <c r="C52" s="482">
        <f t="shared" si="25"/>
        <v>751.8</v>
      </c>
      <c r="D52" s="482">
        <f t="shared" si="26"/>
        <v>1002.4000000000001</v>
      </c>
      <c r="E52" s="482">
        <f t="shared" si="27"/>
        <v>1253</v>
      </c>
      <c r="F52" s="482">
        <f t="shared" si="28"/>
        <v>1503.6</v>
      </c>
      <c r="G52" s="482">
        <f t="shared" si="29"/>
        <v>1754.1999999999998</v>
      </c>
      <c r="H52" s="482">
        <f t="shared" si="30"/>
        <v>2004.8000000000002</v>
      </c>
      <c r="I52" s="482">
        <f t="shared" si="31"/>
        <v>2255.4</v>
      </c>
      <c r="J52" s="478">
        <v>2506</v>
      </c>
      <c r="K52" s="482">
        <f t="shared" si="32"/>
        <v>2756.6000000000004</v>
      </c>
      <c r="L52" s="482">
        <f t="shared" si="33"/>
        <v>3007.2</v>
      </c>
      <c r="M52" s="482">
        <f t="shared" si="34"/>
        <v>3257.8</v>
      </c>
      <c r="N52" s="482">
        <f t="shared" si="35"/>
        <v>3508.3999999999996</v>
      </c>
      <c r="O52" s="482">
        <f t="shared" si="36"/>
        <v>3759</v>
      </c>
      <c r="P52" s="482">
        <f t="shared" si="37"/>
        <v>4009.6000000000004</v>
      </c>
      <c r="Q52" s="482">
        <f t="shared" si="38"/>
        <v>4260.2</v>
      </c>
      <c r="R52" s="482">
        <f t="shared" si="39"/>
        <v>4510.8</v>
      </c>
      <c r="S52" s="482">
        <f t="shared" si="40"/>
        <v>4761.3999999999996</v>
      </c>
      <c r="T52" s="482">
        <f t="shared" si="41"/>
        <v>5012</v>
      </c>
      <c r="U52" s="482">
        <f t="shared" si="42"/>
        <v>5262.6</v>
      </c>
      <c r="V52" s="482">
        <f t="shared" si="43"/>
        <v>5513.2000000000007</v>
      </c>
      <c r="W52" s="482">
        <f t="shared" si="44"/>
        <v>5763.7999999999993</v>
      </c>
      <c r="X52" s="482">
        <f t="shared" si="45"/>
        <v>6014.4</v>
      </c>
      <c r="Y52" s="132">
        <f t="shared" si="46"/>
        <v>6265</v>
      </c>
      <c r="Z52" s="279" t="s">
        <v>520</v>
      </c>
      <c r="AA52" s="280" t="s">
        <v>521</v>
      </c>
    </row>
    <row r="53" spans="1:27" s="475" customFormat="1" ht="16.5" thickBot="1" x14ac:dyDescent="0.3">
      <c r="A53" s="575"/>
      <c r="B53" s="490" t="s">
        <v>490</v>
      </c>
      <c r="C53" s="482">
        <f t="shared" si="25"/>
        <v>751.8</v>
      </c>
      <c r="D53" s="482">
        <f t="shared" si="26"/>
        <v>1002.4000000000001</v>
      </c>
      <c r="E53" s="482">
        <f t="shared" si="27"/>
        <v>1253</v>
      </c>
      <c r="F53" s="482">
        <f t="shared" si="28"/>
        <v>1503.6</v>
      </c>
      <c r="G53" s="482">
        <f t="shared" si="29"/>
        <v>1754.1999999999998</v>
      </c>
      <c r="H53" s="482">
        <f t="shared" si="30"/>
        <v>2004.8000000000002</v>
      </c>
      <c r="I53" s="482">
        <f t="shared" si="31"/>
        <v>2255.4</v>
      </c>
      <c r="J53" s="478">
        <v>2506</v>
      </c>
      <c r="K53" s="482">
        <f t="shared" si="32"/>
        <v>2756.6000000000004</v>
      </c>
      <c r="L53" s="482">
        <f t="shared" si="33"/>
        <v>3007.2</v>
      </c>
      <c r="M53" s="482">
        <f t="shared" si="34"/>
        <v>3257.8</v>
      </c>
      <c r="N53" s="482">
        <f t="shared" si="35"/>
        <v>3508.3999999999996</v>
      </c>
      <c r="O53" s="482">
        <f t="shared" si="36"/>
        <v>3759</v>
      </c>
      <c r="P53" s="482">
        <f t="shared" si="37"/>
        <v>4009.6000000000004</v>
      </c>
      <c r="Q53" s="482">
        <f t="shared" si="38"/>
        <v>4260.2</v>
      </c>
      <c r="R53" s="482">
        <f t="shared" si="39"/>
        <v>4510.8</v>
      </c>
      <c r="S53" s="482">
        <f t="shared" si="40"/>
        <v>4761.3999999999996</v>
      </c>
      <c r="T53" s="482">
        <f t="shared" si="41"/>
        <v>5012</v>
      </c>
      <c r="U53" s="482">
        <f t="shared" si="42"/>
        <v>5262.6</v>
      </c>
      <c r="V53" s="482">
        <f t="shared" si="43"/>
        <v>5513.2000000000007</v>
      </c>
      <c r="W53" s="482">
        <f t="shared" si="44"/>
        <v>5763.7999999999993</v>
      </c>
      <c r="X53" s="482">
        <f t="shared" si="45"/>
        <v>6014.4</v>
      </c>
      <c r="Y53" s="132">
        <f t="shared" si="46"/>
        <v>6265</v>
      </c>
      <c r="Z53" s="279" t="s">
        <v>522</v>
      </c>
      <c r="AA53" s="280" t="s">
        <v>367</v>
      </c>
    </row>
    <row r="54" spans="1:27" s="475" customFormat="1" ht="16.5" thickBot="1" x14ac:dyDescent="0.3">
      <c r="A54" s="575"/>
      <c r="B54" s="490" t="s">
        <v>491</v>
      </c>
      <c r="C54" s="482">
        <f t="shared" si="25"/>
        <v>751.8</v>
      </c>
      <c r="D54" s="482">
        <f t="shared" si="26"/>
        <v>1002.4000000000001</v>
      </c>
      <c r="E54" s="482">
        <f t="shared" si="27"/>
        <v>1253</v>
      </c>
      <c r="F54" s="482">
        <f t="shared" si="28"/>
        <v>1503.6</v>
      </c>
      <c r="G54" s="482">
        <f t="shared" si="29"/>
        <v>1754.1999999999998</v>
      </c>
      <c r="H54" s="482">
        <f t="shared" si="30"/>
        <v>2004.8000000000002</v>
      </c>
      <c r="I54" s="482">
        <f t="shared" si="31"/>
        <v>2255.4</v>
      </c>
      <c r="J54" s="478">
        <v>2506</v>
      </c>
      <c r="K54" s="482">
        <f t="shared" si="32"/>
        <v>2756.6000000000004</v>
      </c>
      <c r="L54" s="482">
        <f t="shared" si="33"/>
        <v>3007.2</v>
      </c>
      <c r="M54" s="482">
        <f t="shared" si="34"/>
        <v>3257.8</v>
      </c>
      <c r="N54" s="482">
        <f t="shared" si="35"/>
        <v>3508.3999999999996</v>
      </c>
      <c r="O54" s="482">
        <f t="shared" si="36"/>
        <v>3759</v>
      </c>
      <c r="P54" s="482">
        <f t="shared" si="37"/>
        <v>4009.6000000000004</v>
      </c>
      <c r="Q54" s="482">
        <f t="shared" si="38"/>
        <v>4260.2</v>
      </c>
      <c r="R54" s="482">
        <f t="shared" si="39"/>
        <v>4510.8</v>
      </c>
      <c r="S54" s="482">
        <f t="shared" si="40"/>
        <v>4761.3999999999996</v>
      </c>
      <c r="T54" s="482">
        <f t="shared" si="41"/>
        <v>5012</v>
      </c>
      <c r="U54" s="482">
        <f t="shared" si="42"/>
        <v>5262.6</v>
      </c>
      <c r="V54" s="482">
        <f t="shared" si="43"/>
        <v>5513.2000000000007</v>
      </c>
      <c r="W54" s="482">
        <f t="shared" si="44"/>
        <v>5763.7999999999993</v>
      </c>
      <c r="X54" s="482">
        <f t="shared" si="45"/>
        <v>6014.4</v>
      </c>
      <c r="Y54" s="132">
        <f t="shared" si="46"/>
        <v>6265</v>
      </c>
      <c r="Z54" s="279" t="s">
        <v>523</v>
      </c>
      <c r="AA54" s="280" t="s">
        <v>524</v>
      </c>
    </row>
    <row r="55" spans="1:27" s="475" customFormat="1" ht="16.5" thickBot="1" x14ac:dyDescent="0.3">
      <c r="A55" s="575"/>
      <c r="B55" s="490" t="s">
        <v>492</v>
      </c>
      <c r="C55" s="482">
        <f t="shared" si="25"/>
        <v>751.8</v>
      </c>
      <c r="D55" s="482">
        <f t="shared" si="26"/>
        <v>1002.4000000000001</v>
      </c>
      <c r="E55" s="482">
        <f t="shared" si="27"/>
        <v>1253</v>
      </c>
      <c r="F55" s="482">
        <f t="shared" si="28"/>
        <v>1503.6</v>
      </c>
      <c r="G55" s="482">
        <f t="shared" si="29"/>
        <v>1754.1999999999998</v>
      </c>
      <c r="H55" s="482">
        <f t="shared" si="30"/>
        <v>2004.8000000000002</v>
      </c>
      <c r="I55" s="482">
        <f t="shared" si="31"/>
        <v>2255.4</v>
      </c>
      <c r="J55" s="478">
        <v>2506</v>
      </c>
      <c r="K55" s="482">
        <f t="shared" si="32"/>
        <v>2756.6000000000004</v>
      </c>
      <c r="L55" s="482">
        <f t="shared" si="33"/>
        <v>3007.2</v>
      </c>
      <c r="M55" s="482">
        <f t="shared" si="34"/>
        <v>3257.8</v>
      </c>
      <c r="N55" s="482">
        <f t="shared" si="35"/>
        <v>3508.3999999999996</v>
      </c>
      <c r="O55" s="482">
        <f t="shared" si="36"/>
        <v>3759</v>
      </c>
      <c r="P55" s="482">
        <f t="shared" si="37"/>
        <v>4009.6000000000004</v>
      </c>
      <c r="Q55" s="482">
        <f t="shared" si="38"/>
        <v>4260.2</v>
      </c>
      <c r="R55" s="482">
        <f t="shared" si="39"/>
        <v>4510.8</v>
      </c>
      <c r="S55" s="482">
        <f t="shared" si="40"/>
        <v>4761.3999999999996</v>
      </c>
      <c r="T55" s="482">
        <f t="shared" si="41"/>
        <v>5012</v>
      </c>
      <c r="U55" s="482">
        <f t="shared" si="42"/>
        <v>5262.6</v>
      </c>
      <c r="V55" s="482">
        <f t="shared" si="43"/>
        <v>5513.2000000000007</v>
      </c>
      <c r="W55" s="482">
        <f t="shared" si="44"/>
        <v>5763.7999999999993</v>
      </c>
      <c r="X55" s="482">
        <f t="shared" si="45"/>
        <v>6014.4</v>
      </c>
      <c r="Y55" s="132">
        <f t="shared" si="46"/>
        <v>6265</v>
      </c>
      <c r="Z55" s="279" t="s">
        <v>525</v>
      </c>
      <c r="AA55" s="280" t="s">
        <v>526</v>
      </c>
    </row>
    <row r="56" spans="1:27" s="475" customFormat="1" ht="16.5" thickBot="1" x14ac:dyDescent="0.3">
      <c r="A56" s="575"/>
      <c r="B56" s="490" t="s">
        <v>493</v>
      </c>
      <c r="C56" s="482">
        <f t="shared" si="25"/>
        <v>751.8</v>
      </c>
      <c r="D56" s="482">
        <f t="shared" si="26"/>
        <v>1002.4000000000001</v>
      </c>
      <c r="E56" s="482">
        <f t="shared" si="27"/>
        <v>1253</v>
      </c>
      <c r="F56" s="482">
        <f t="shared" si="28"/>
        <v>1503.6</v>
      </c>
      <c r="G56" s="482">
        <f t="shared" si="29"/>
        <v>1754.1999999999998</v>
      </c>
      <c r="H56" s="482">
        <f t="shared" si="30"/>
        <v>2004.8000000000002</v>
      </c>
      <c r="I56" s="482">
        <f t="shared" si="31"/>
        <v>2255.4</v>
      </c>
      <c r="J56" s="478">
        <v>2506</v>
      </c>
      <c r="K56" s="482">
        <f t="shared" si="32"/>
        <v>2756.6000000000004</v>
      </c>
      <c r="L56" s="482">
        <f t="shared" si="33"/>
        <v>3007.2</v>
      </c>
      <c r="M56" s="482">
        <f t="shared" si="34"/>
        <v>3257.8</v>
      </c>
      <c r="N56" s="482">
        <f t="shared" si="35"/>
        <v>3508.3999999999996</v>
      </c>
      <c r="O56" s="482">
        <f t="shared" si="36"/>
        <v>3759</v>
      </c>
      <c r="P56" s="482">
        <f t="shared" si="37"/>
        <v>4009.6000000000004</v>
      </c>
      <c r="Q56" s="482">
        <f t="shared" si="38"/>
        <v>4260.2</v>
      </c>
      <c r="R56" s="482">
        <f t="shared" si="39"/>
        <v>4510.8</v>
      </c>
      <c r="S56" s="482">
        <f t="shared" si="40"/>
        <v>4761.3999999999996</v>
      </c>
      <c r="T56" s="482">
        <f t="shared" si="41"/>
        <v>5012</v>
      </c>
      <c r="U56" s="482">
        <f t="shared" si="42"/>
        <v>5262.6</v>
      </c>
      <c r="V56" s="482">
        <f t="shared" si="43"/>
        <v>5513.2000000000007</v>
      </c>
      <c r="W56" s="482">
        <f t="shared" si="44"/>
        <v>5763.7999999999993</v>
      </c>
      <c r="X56" s="482">
        <f t="shared" si="45"/>
        <v>6014.4</v>
      </c>
      <c r="Y56" s="132">
        <f t="shared" si="46"/>
        <v>6265</v>
      </c>
      <c r="Z56" s="279" t="s">
        <v>527</v>
      </c>
      <c r="AA56" s="280" t="s">
        <v>528</v>
      </c>
    </row>
    <row r="57" spans="1:27" s="475" customFormat="1" ht="16.5" thickBot="1" x14ac:dyDescent="0.3">
      <c r="A57" s="575"/>
      <c r="B57" s="490" t="s">
        <v>494</v>
      </c>
      <c r="C57" s="482">
        <f t="shared" si="25"/>
        <v>751.8</v>
      </c>
      <c r="D57" s="482">
        <f t="shared" si="26"/>
        <v>1002.4000000000001</v>
      </c>
      <c r="E57" s="482">
        <f t="shared" si="27"/>
        <v>1253</v>
      </c>
      <c r="F57" s="482">
        <f t="shared" si="28"/>
        <v>1503.6</v>
      </c>
      <c r="G57" s="482">
        <f t="shared" si="29"/>
        <v>1754.1999999999998</v>
      </c>
      <c r="H57" s="482">
        <f t="shared" si="30"/>
        <v>2004.8000000000002</v>
      </c>
      <c r="I57" s="482">
        <f t="shared" si="31"/>
        <v>2255.4</v>
      </c>
      <c r="J57" s="478">
        <v>2506</v>
      </c>
      <c r="K57" s="482">
        <f t="shared" si="32"/>
        <v>2756.6000000000004</v>
      </c>
      <c r="L57" s="482">
        <f t="shared" si="33"/>
        <v>3007.2</v>
      </c>
      <c r="M57" s="482">
        <f t="shared" si="34"/>
        <v>3257.8</v>
      </c>
      <c r="N57" s="482">
        <f t="shared" si="35"/>
        <v>3508.3999999999996</v>
      </c>
      <c r="O57" s="482">
        <f t="shared" si="36"/>
        <v>3759</v>
      </c>
      <c r="P57" s="482">
        <f t="shared" si="37"/>
        <v>4009.6000000000004</v>
      </c>
      <c r="Q57" s="482">
        <f t="shared" si="38"/>
        <v>4260.2</v>
      </c>
      <c r="R57" s="482">
        <f t="shared" si="39"/>
        <v>4510.8</v>
      </c>
      <c r="S57" s="482">
        <f t="shared" si="40"/>
        <v>4761.3999999999996</v>
      </c>
      <c r="T57" s="482">
        <f t="shared" si="41"/>
        <v>5012</v>
      </c>
      <c r="U57" s="482">
        <f t="shared" si="42"/>
        <v>5262.6</v>
      </c>
      <c r="V57" s="482">
        <f t="shared" si="43"/>
        <v>5513.2000000000007</v>
      </c>
      <c r="W57" s="482">
        <f t="shared" si="44"/>
        <v>5763.7999999999993</v>
      </c>
      <c r="X57" s="482">
        <f t="shared" si="45"/>
        <v>6014.4</v>
      </c>
      <c r="Y57" s="132">
        <f t="shared" si="46"/>
        <v>6265</v>
      </c>
      <c r="Z57" s="279" t="s">
        <v>529</v>
      </c>
      <c r="AA57" s="280" t="s">
        <v>530</v>
      </c>
    </row>
    <row r="58" spans="1:27" s="475" customFormat="1" ht="16.5" thickBot="1" x14ac:dyDescent="0.3">
      <c r="A58" s="575"/>
      <c r="B58" s="490" t="s">
        <v>495</v>
      </c>
      <c r="C58" s="482">
        <f t="shared" si="25"/>
        <v>751.8</v>
      </c>
      <c r="D58" s="482">
        <f t="shared" si="26"/>
        <v>1002.4000000000001</v>
      </c>
      <c r="E58" s="482">
        <f t="shared" si="27"/>
        <v>1253</v>
      </c>
      <c r="F58" s="482">
        <f t="shared" si="28"/>
        <v>1503.6</v>
      </c>
      <c r="G58" s="482">
        <f t="shared" si="29"/>
        <v>1754.1999999999998</v>
      </c>
      <c r="H58" s="482">
        <f t="shared" si="30"/>
        <v>2004.8000000000002</v>
      </c>
      <c r="I58" s="482">
        <f t="shared" si="31"/>
        <v>2255.4</v>
      </c>
      <c r="J58" s="478">
        <v>2506</v>
      </c>
      <c r="K58" s="482">
        <f t="shared" si="32"/>
        <v>2756.6000000000004</v>
      </c>
      <c r="L58" s="482">
        <f t="shared" si="33"/>
        <v>3007.2</v>
      </c>
      <c r="M58" s="482">
        <f t="shared" si="34"/>
        <v>3257.8</v>
      </c>
      <c r="N58" s="482">
        <f t="shared" si="35"/>
        <v>3508.3999999999996</v>
      </c>
      <c r="O58" s="482">
        <f t="shared" si="36"/>
        <v>3759</v>
      </c>
      <c r="P58" s="482">
        <f t="shared" si="37"/>
        <v>4009.6000000000004</v>
      </c>
      <c r="Q58" s="482">
        <f t="shared" si="38"/>
        <v>4260.2</v>
      </c>
      <c r="R58" s="482">
        <f t="shared" si="39"/>
        <v>4510.8</v>
      </c>
      <c r="S58" s="482">
        <f t="shared" si="40"/>
        <v>4761.3999999999996</v>
      </c>
      <c r="T58" s="482">
        <f t="shared" si="41"/>
        <v>5012</v>
      </c>
      <c r="U58" s="482">
        <f t="shared" si="42"/>
        <v>5262.6</v>
      </c>
      <c r="V58" s="482">
        <f t="shared" si="43"/>
        <v>5513.2000000000007</v>
      </c>
      <c r="W58" s="482">
        <f t="shared" si="44"/>
        <v>5763.7999999999993</v>
      </c>
      <c r="X58" s="482">
        <f t="shared" si="45"/>
        <v>6014.4</v>
      </c>
      <c r="Y58" s="132">
        <f t="shared" si="46"/>
        <v>6265</v>
      </c>
      <c r="Z58" s="279" t="s">
        <v>531</v>
      </c>
      <c r="AA58" s="280" t="s">
        <v>532</v>
      </c>
    </row>
    <row r="59" spans="1:27" s="475" customFormat="1" ht="16.5" thickBot="1" x14ac:dyDescent="0.3">
      <c r="A59" s="575"/>
      <c r="B59" s="490" t="s">
        <v>496</v>
      </c>
      <c r="C59" s="482">
        <f t="shared" si="25"/>
        <v>751.8</v>
      </c>
      <c r="D59" s="482">
        <f t="shared" si="26"/>
        <v>1002.4000000000001</v>
      </c>
      <c r="E59" s="482">
        <f t="shared" si="27"/>
        <v>1253</v>
      </c>
      <c r="F59" s="482">
        <f t="shared" si="28"/>
        <v>1503.6</v>
      </c>
      <c r="G59" s="482">
        <f t="shared" si="29"/>
        <v>1754.1999999999998</v>
      </c>
      <c r="H59" s="482">
        <f t="shared" si="30"/>
        <v>2004.8000000000002</v>
      </c>
      <c r="I59" s="482">
        <f t="shared" si="31"/>
        <v>2255.4</v>
      </c>
      <c r="J59" s="478">
        <v>2506</v>
      </c>
      <c r="K59" s="482">
        <f t="shared" si="32"/>
        <v>2756.6000000000004</v>
      </c>
      <c r="L59" s="482">
        <f t="shared" si="33"/>
        <v>3007.2</v>
      </c>
      <c r="M59" s="482">
        <f t="shared" si="34"/>
        <v>3257.8</v>
      </c>
      <c r="N59" s="482">
        <f t="shared" si="35"/>
        <v>3508.3999999999996</v>
      </c>
      <c r="O59" s="482">
        <f t="shared" si="36"/>
        <v>3759</v>
      </c>
      <c r="P59" s="482">
        <f t="shared" si="37"/>
        <v>4009.6000000000004</v>
      </c>
      <c r="Q59" s="482">
        <f t="shared" si="38"/>
        <v>4260.2</v>
      </c>
      <c r="R59" s="482">
        <f t="shared" si="39"/>
        <v>4510.8</v>
      </c>
      <c r="S59" s="482">
        <f t="shared" si="40"/>
        <v>4761.3999999999996</v>
      </c>
      <c r="T59" s="482">
        <f t="shared" si="41"/>
        <v>5012</v>
      </c>
      <c r="U59" s="482">
        <f t="shared" si="42"/>
        <v>5262.6</v>
      </c>
      <c r="V59" s="482">
        <f t="shared" si="43"/>
        <v>5513.2000000000007</v>
      </c>
      <c r="W59" s="482">
        <f t="shared" si="44"/>
        <v>5763.7999999999993</v>
      </c>
      <c r="X59" s="482">
        <f t="shared" si="45"/>
        <v>6014.4</v>
      </c>
      <c r="Y59" s="132">
        <f t="shared" si="46"/>
        <v>6265</v>
      </c>
      <c r="Z59" s="279" t="s">
        <v>533</v>
      </c>
      <c r="AA59" s="280" t="s">
        <v>534</v>
      </c>
    </row>
    <row r="60" spans="1:27" s="475" customFormat="1" ht="16.5" thickBot="1" x14ac:dyDescent="0.3">
      <c r="A60" s="575"/>
      <c r="B60" s="490" t="s">
        <v>497</v>
      </c>
      <c r="C60" s="482">
        <f t="shared" si="25"/>
        <v>751.8</v>
      </c>
      <c r="D60" s="482">
        <f t="shared" si="26"/>
        <v>1002.4000000000001</v>
      </c>
      <c r="E60" s="482">
        <f t="shared" si="27"/>
        <v>1253</v>
      </c>
      <c r="F60" s="482">
        <f t="shared" si="28"/>
        <v>1503.6</v>
      </c>
      <c r="G60" s="482">
        <f t="shared" si="29"/>
        <v>1754.1999999999998</v>
      </c>
      <c r="H60" s="482">
        <f t="shared" si="30"/>
        <v>2004.8000000000002</v>
      </c>
      <c r="I60" s="482">
        <f t="shared" si="31"/>
        <v>2255.4</v>
      </c>
      <c r="J60" s="478">
        <v>2506</v>
      </c>
      <c r="K60" s="482">
        <f t="shared" si="32"/>
        <v>2756.6000000000004</v>
      </c>
      <c r="L60" s="482">
        <f t="shared" si="33"/>
        <v>3007.2</v>
      </c>
      <c r="M60" s="482">
        <f t="shared" si="34"/>
        <v>3257.8</v>
      </c>
      <c r="N60" s="482">
        <f t="shared" si="35"/>
        <v>3508.3999999999996</v>
      </c>
      <c r="O60" s="482">
        <f t="shared" si="36"/>
        <v>3759</v>
      </c>
      <c r="P60" s="482">
        <f t="shared" si="37"/>
        <v>4009.6000000000004</v>
      </c>
      <c r="Q60" s="482">
        <f t="shared" si="38"/>
        <v>4260.2</v>
      </c>
      <c r="R60" s="482">
        <f t="shared" si="39"/>
        <v>4510.8</v>
      </c>
      <c r="S60" s="482">
        <f t="shared" si="40"/>
        <v>4761.3999999999996</v>
      </c>
      <c r="T60" s="482">
        <f t="shared" si="41"/>
        <v>5012</v>
      </c>
      <c r="U60" s="482">
        <f t="shared" si="42"/>
        <v>5262.6</v>
      </c>
      <c r="V60" s="482">
        <f t="shared" si="43"/>
        <v>5513.2000000000007</v>
      </c>
      <c r="W60" s="482">
        <f t="shared" si="44"/>
        <v>5763.7999999999993</v>
      </c>
      <c r="X60" s="482">
        <f t="shared" si="45"/>
        <v>6014.4</v>
      </c>
      <c r="Y60" s="132">
        <f t="shared" si="46"/>
        <v>6265</v>
      </c>
      <c r="Z60" s="279" t="s">
        <v>535</v>
      </c>
      <c r="AA60" s="280" t="s">
        <v>536</v>
      </c>
    </row>
    <row r="61" spans="1:27" s="475" customFormat="1" ht="16.5" thickBot="1" x14ac:dyDescent="0.3">
      <c r="A61" s="575"/>
      <c r="B61" s="490" t="s">
        <v>498</v>
      </c>
      <c r="C61" s="482">
        <f t="shared" si="25"/>
        <v>751.8</v>
      </c>
      <c r="D61" s="482">
        <f t="shared" si="26"/>
        <v>1002.4000000000001</v>
      </c>
      <c r="E61" s="482">
        <f t="shared" si="27"/>
        <v>1253</v>
      </c>
      <c r="F61" s="482">
        <f t="shared" si="28"/>
        <v>1503.6</v>
      </c>
      <c r="G61" s="482">
        <f t="shared" si="29"/>
        <v>1754.1999999999998</v>
      </c>
      <c r="H61" s="482">
        <f t="shared" si="30"/>
        <v>2004.8000000000002</v>
      </c>
      <c r="I61" s="482">
        <f t="shared" si="31"/>
        <v>2255.4</v>
      </c>
      <c r="J61" s="478">
        <v>2506</v>
      </c>
      <c r="K61" s="482">
        <f t="shared" si="32"/>
        <v>2756.6000000000004</v>
      </c>
      <c r="L61" s="482">
        <f t="shared" si="33"/>
        <v>3007.2</v>
      </c>
      <c r="M61" s="482">
        <f t="shared" si="34"/>
        <v>3257.8</v>
      </c>
      <c r="N61" s="482">
        <f t="shared" si="35"/>
        <v>3508.3999999999996</v>
      </c>
      <c r="O61" s="482">
        <f t="shared" si="36"/>
        <v>3759</v>
      </c>
      <c r="P61" s="482">
        <f t="shared" si="37"/>
        <v>4009.6000000000004</v>
      </c>
      <c r="Q61" s="482">
        <f t="shared" si="38"/>
        <v>4260.2</v>
      </c>
      <c r="R61" s="482">
        <f t="shared" si="39"/>
        <v>4510.8</v>
      </c>
      <c r="S61" s="482">
        <f t="shared" si="40"/>
        <v>4761.3999999999996</v>
      </c>
      <c r="T61" s="482">
        <f t="shared" si="41"/>
        <v>5012</v>
      </c>
      <c r="U61" s="482">
        <f t="shared" si="42"/>
        <v>5262.6</v>
      </c>
      <c r="V61" s="482">
        <f t="shared" si="43"/>
        <v>5513.2000000000007</v>
      </c>
      <c r="W61" s="482">
        <f t="shared" si="44"/>
        <v>5763.7999999999993</v>
      </c>
      <c r="X61" s="482">
        <f t="shared" si="45"/>
        <v>6014.4</v>
      </c>
      <c r="Y61" s="132">
        <f t="shared" si="46"/>
        <v>6265</v>
      </c>
      <c r="Z61" s="279" t="s">
        <v>537</v>
      </c>
      <c r="AA61" s="280" t="s">
        <v>538</v>
      </c>
    </row>
    <row r="62" spans="1:27" s="475" customFormat="1" ht="16.5" thickBot="1" x14ac:dyDescent="0.3">
      <c r="A62" s="575"/>
      <c r="B62" s="490" t="s">
        <v>499</v>
      </c>
      <c r="C62" s="482">
        <f t="shared" si="25"/>
        <v>751.8</v>
      </c>
      <c r="D62" s="482">
        <f t="shared" si="26"/>
        <v>1002.4000000000001</v>
      </c>
      <c r="E62" s="482">
        <f t="shared" si="27"/>
        <v>1253</v>
      </c>
      <c r="F62" s="482">
        <f t="shared" si="28"/>
        <v>1503.6</v>
      </c>
      <c r="G62" s="482">
        <f t="shared" si="29"/>
        <v>1754.1999999999998</v>
      </c>
      <c r="H62" s="482">
        <f t="shared" si="30"/>
        <v>2004.8000000000002</v>
      </c>
      <c r="I62" s="482">
        <f t="shared" si="31"/>
        <v>2255.4</v>
      </c>
      <c r="J62" s="478">
        <v>2506</v>
      </c>
      <c r="K62" s="482">
        <f t="shared" si="32"/>
        <v>2756.6000000000004</v>
      </c>
      <c r="L62" s="482">
        <f t="shared" si="33"/>
        <v>3007.2</v>
      </c>
      <c r="M62" s="482">
        <f t="shared" si="34"/>
        <v>3257.8</v>
      </c>
      <c r="N62" s="482">
        <f t="shared" si="35"/>
        <v>3508.3999999999996</v>
      </c>
      <c r="O62" s="482">
        <f t="shared" si="36"/>
        <v>3759</v>
      </c>
      <c r="P62" s="482">
        <f t="shared" si="37"/>
        <v>4009.6000000000004</v>
      </c>
      <c r="Q62" s="482">
        <f t="shared" si="38"/>
        <v>4260.2</v>
      </c>
      <c r="R62" s="482">
        <f t="shared" si="39"/>
        <v>4510.8</v>
      </c>
      <c r="S62" s="482">
        <f t="shared" si="40"/>
        <v>4761.3999999999996</v>
      </c>
      <c r="T62" s="482">
        <f t="shared" si="41"/>
        <v>5012</v>
      </c>
      <c r="U62" s="482">
        <f t="shared" si="42"/>
        <v>5262.6</v>
      </c>
      <c r="V62" s="482">
        <f t="shared" si="43"/>
        <v>5513.2000000000007</v>
      </c>
      <c r="W62" s="482">
        <f t="shared" si="44"/>
        <v>5763.7999999999993</v>
      </c>
      <c r="X62" s="482">
        <f t="shared" si="45"/>
        <v>6014.4</v>
      </c>
      <c r="Y62" s="132">
        <f t="shared" si="46"/>
        <v>6265</v>
      </c>
      <c r="Z62" s="279" t="s">
        <v>539</v>
      </c>
      <c r="AA62" s="280" t="s">
        <v>540</v>
      </c>
    </row>
    <row r="63" spans="1:27" s="475" customFormat="1" ht="16.5" thickBot="1" x14ac:dyDescent="0.3">
      <c r="A63" s="575"/>
      <c r="B63" s="490" t="s">
        <v>500</v>
      </c>
      <c r="C63" s="482">
        <f t="shared" si="25"/>
        <v>751.8</v>
      </c>
      <c r="D63" s="482">
        <f t="shared" si="26"/>
        <v>1002.4000000000001</v>
      </c>
      <c r="E63" s="482">
        <f t="shared" si="27"/>
        <v>1253</v>
      </c>
      <c r="F63" s="482">
        <f t="shared" si="28"/>
        <v>1503.6</v>
      </c>
      <c r="G63" s="482">
        <f t="shared" si="29"/>
        <v>1754.1999999999998</v>
      </c>
      <c r="H63" s="482">
        <f t="shared" si="30"/>
        <v>2004.8000000000002</v>
      </c>
      <c r="I63" s="482">
        <f t="shared" si="31"/>
        <v>2255.4</v>
      </c>
      <c r="J63" s="478">
        <v>2506</v>
      </c>
      <c r="K63" s="482">
        <f t="shared" si="32"/>
        <v>2756.6000000000004</v>
      </c>
      <c r="L63" s="482">
        <f t="shared" si="33"/>
        <v>3007.2</v>
      </c>
      <c r="M63" s="482">
        <f t="shared" si="34"/>
        <v>3257.8</v>
      </c>
      <c r="N63" s="482">
        <f t="shared" si="35"/>
        <v>3508.3999999999996</v>
      </c>
      <c r="O63" s="482">
        <f t="shared" si="36"/>
        <v>3759</v>
      </c>
      <c r="P63" s="482">
        <f t="shared" si="37"/>
        <v>4009.6000000000004</v>
      </c>
      <c r="Q63" s="482">
        <f t="shared" si="38"/>
        <v>4260.2</v>
      </c>
      <c r="R63" s="482">
        <f t="shared" si="39"/>
        <v>4510.8</v>
      </c>
      <c r="S63" s="482">
        <f t="shared" si="40"/>
        <v>4761.3999999999996</v>
      </c>
      <c r="T63" s="482">
        <f t="shared" si="41"/>
        <v>5012</v>
      </c>
      <c r="U63" s="482">
        <f t="shared" si="42"/>
        <v>5262.6</v>
      </c>
      <c r="V63" s="482">
        <f t="shared" si="43"/>
        <v>5513.2000000000007</v>
      </c>
      <c r="W63" s="482">
        <f t="shared" si="44"/>
        <v>5763.7999999999993</v>
      </c>
      <c r="X63" s="482">
        <f t="shared" si="45"/>
        <v>6014.4</v>
      </c>
      <c r="Y63" s="132">
        <f t="shared" si="46"/>
        <v>6265</v>
      </c>
      <c r="Z63" s="279" t="s">
        <v>541</v>
      </c>
      <c r="AA63" s="280" t="s">
        <v>542</v>
      </c>
    </row>
    <row r="64" spans="1:27" s="475" customFormat="1" ht="16.5" thickBot="1" x14ac:dyDescent="0.3">
      <c r="A64" s="575"/>
      <c r="B64" s="490" t="s">
        <v>501</v>
      </c>
      <c r="C64" s="482">
        <f t="shared" si="25"/>
        <v>751.8</v>
      </c>
      <c r="D64" s="482">
        <f t="shared" si="26"/>
        <v>1002.4000000000001</v>
      </c>
      <c r="E64" s="482">
        <f t="shared" si="27"/>
        <v>1253</v>
      </c>
      <c r="F64" s="482">
        <f t="shared" si="28"/>
        <v>1503.6</v>
      </c>
      <c r="G64" s="482">
        <f t="shared" si="29"/>
        <v>1754.1999999999998</v>
      </c>
      <c r="H64" s="482">
        <f t="shared" si="30"/>
        <v>2004.8000000000002</v>
      </c>
      <c r="I64" s="482">
        <f t="shared" si="31"/>
        <v>2255.4</v>
      </c>
      <c r="J64" s="478">
        <v>2506</v>
      </c>
      <c r="K64" s="482">
        <f t="shared" si="32"/>
        <v>2756.6000000000004</v>
      </c>
      <c r="L64" s="482">
        <f t="shared" si="33"/>
        <v>3007.2</v>
      </c>
      <c r="M64" s="482">
        <f t="shared" si="34"/>
        <v>3257.8</v>
      </c>
      <c r="N64" s="482">
        <f t="shared" si="35"/>
        <v>3508.3999999999996</v>
      </c>
      <c r="O64" s="482">
        <f t="shared" si="36"/>
        <v>3759</v>
      </c>
      <c r="P64" s="482">
        <f t="shared" si="37"/>
        <v>4009.6000000000004</v>
      </c>
      <c r="Q64" s="482">
        <f t="shared" si="38"/>
        <v>4260.2</v>
      </c>
      <c r="R64" s="482">
        <f t="shared" si="39"/>
        <v>4510.8</v>
      </c>
      <c r="S64" s="482">
        <f t="shared" si="40"/>
        <v>4761.3999999999996</v>
      </c>
      <c r="T64" s="482">
        <f t="shared" si="41"/>
        <v>5012</v>
      </c>
      <c r="U64" s="482">
        <f t="shared" si="42"/>
        <v>5262.6</v>
      </c>
      <c r="V64" s="482">
        <f t="shared" si="43"/>
        <v>5513.2000000000007</v>
      </c>
      <c r="W64" s="482">
        <f t="shared" si="44"/>
        <v>5763.7999999999993</v>
      </c>
      <c r="X64" s="482">
        <f t="shared" si="45"/>
        <v>6014.4</v>
      </c>
      <c r="Y64" s="132">
        <f t="shared" si="46"/>
        <v>6265</v>
      </c>
      <c r="Z64" s="279" t="s">
        <v>543</v>
      </c>
      <c r="AA64" s="280" t="s">
        <v>544</v>
      </c>
    </row>
    <row r="65" spans="1:27" s="475" customFormat="1" ht="16.5" thickBot="1" x14ac:dyDescent="0.3">
      <c r="A65" s="575"/>
      <c r="B65" s="490" t="s">
        <v>502</v>
      </c>
      <c r="C65" s="482">
        <f t="shared" si="25"/>
        <v>751.8</v>
      </c>
      <c r="D65" s="482">
        <f t="shared" si="26"/>
        <v>1002.4000000000001</v>
      </c>
      <c r="E65" s="482">
        <f t="shared" si="27"/>
        <v>1253</v>
      </c>
      <c r="F65" s="482">
        <f t="shared" si="28"/>
        <v>1503.6</v>
      </c>
      <c r="G65" s="482">
        <f t="shared" si="29"/>
        <v>1754.1999999999998</v>
      </c>
      <c r="H65" s="482">
        <f t="shared" si="30"/>
        <v>2004.8000000000002</v>
      </c>
      <c r="I65" s="482">
        <f t="shared" si="31"/>
        <v>2255.4</v>
      </c>
      <c r="J65" s="478">
        <v>2506</v>
      </c>
      <c r="K65" s="482">
        <f t="shared" si="32"/>
        <v>2756.6000000000004</v>
      </c>
      <c r="L65" s="482">
        <f t="shared" si="33"/>
        <v>3007.2</v>
      </c>
      <c r="M65" s="482">
        <f t="shared" si="34"/>
        <v>3257.8</v>
      </c>
      <c r="N65" s="482">
        <f t="shared" si="35"/>
        <v>3508.3999999999996</v>
      </c>
      <c r="O65" s="482">
        <f t="shared" si="36"/>
        <v>3759</v>
      </c>
      <c r="P65" s="482">
        <f t="shared" si="37"/>
        <v>4009.6000000000004</v>
      </c>
      <c r="Q65" s="482">
        <f t="shared" si="38"/>
        <v>4260.2</v>
      </c>
      <c r="R65" s="482">
        <f t="shared" si="39"/>
        <v>4510.8</v>
      </c>
      <c r="S65" s="482">
        <f t="shared" si="40"/>
        <v>4761.3999999999996</v>
      </c>
      <c r="T65" s="482">
        <f t="shared" si="41"/>
        <v>5012</v>
      </c>
      <c r="U65" s="482">
        <f t="shared" si="42"/>
        <v>5262.6</v>
      </c>
      <c r="V65" s="482">
        <f t="shared" si="43"/>
        <v>5513.2000000000007</v>
      </c>
      <c r="W65" s="482">
        <f t="shared" si="44"/>
        <v>5763.7999999999993</v>
      </c>
      <c r="X65" s="482">
        <f t="shared" si="45"/>
        <v>6014.4</v>
      </c>
      <c r="Y65" s="132">
        <f t="shared" si="46"/>
        <v>6265</v>
      </c>
      <c r="Z65" s="279" t="s">
        <v>545</v>
      </c>
      <c r="AA65" s="280" t="s">
        <v>546</v>
      </c>
    </row>
    <row r="66" spans="1:27" s="475" customFormat="1" ht="16.5" thickBot="1" x14ac:dyDescent="0.3">
      <c r="A66" s="576"/>
      <c r="B66" s="490" t="s">
        <v>503</v>
      </c>
      <c r="C66" s="482">
        <f t="shared" si="25"/>
        <v>751.8</v>
      </c>
      <c r="D66" s="482">
        <f t="shared" si="26"/>
        <v>1002.4000000000001</v>
      </c>
      <c r="E66" s="482">
        <f t="shared" si="27"/>
        <v>1253</v>
      </c>
      <c r="F66" s="482">
        <f t="shared" si="28"/>
        <v>1503.6</v>
      </c>
      <c r="G66" s="482">
        <f t="shared" si="29"/>
        <v>1754.1999999999998</v>
      </c>
      <c r="H66" s="482">
        <f t="shared" si="30"/>
        <v>2004.8000000000002</v>
      </c>
      <c r="I66" s="482">
        <f t="shared" si="31"/>
        <v>2255.4</v>
      </c>
      <c r="J66" s="478">
        <v>2506</v>
      </c>
      <c r="K66" s="482">
        <f t="shared" si="32"/>
        <v>2756.6000000000004</v>
      </c>
      <c r="L66" s="482">
        <f t="shared" si="33"/>
        <v>3007.2</v>
      </c>
      <c r="M66" s="482">
        <f t="shared" si="34"/>
        <v>3257.8</v>
      </c>
      <c r="N66" s="482">
        <f t="shared" si="35"/>
        <v>3508.3999999999996</v>
      </c>
      <c r="O66" s="482">
        <f t="shared" si="36"/>
        <v>3759</v>
      </c>
      <c r="P66" s="482">
        <f t="shared" si="37"/>
        <v>4009.6000000000004</v>
      </c>
      <c r="Q66" s="482">
        <f t="shared" si="38"/>
        <v>4260.2</v>
      </c>
      <c r="R66" s="482">
        <f t="shared" si="39"/>
        <v>4510.8</v>
      </c>
      <c r="S66" s="482">
        <f t="shared" si="40"/>
        <v>4761.3999999999996</v>
      </c>
      <c r="T66" s="482">
        <f t="shared" si="41"/>
        <v>5012</v>
      </c>
      <c r="U66" s="482">
        <f t="shared" si="42"/>
        <v>5262.6</v>
      </c>
      <c r="V66" s="482">
        <f t="shared" si="43"/>
        <v>5513.2000000000007</v>
      </c>
      <c r="W66" s="482">
        <f t="shared" si="44"/>
        <v>5763.7999999999993</v>
      </c>
      <c r="X66" s="482">
        <f t="shared" si="45"/>
        <v>6014.4</v>
      </c>
      <c r="Y66" s="132">
        <f t="shared" si="46"/>
        <v>6265</v>
      </c>
      <c r="Z66" s="279" t="s">
        <v>547</v>
      </c>
      <c r="AA66" s="280" t="s">
        <v>548</v>
      </c>
    </row>
    <row r="67" spans="1:27" s="475" customFormat="1" ht="16.5" thickBot="1" x14ac:dyDescent="0.3">
      <c r="A67" s="491"/>
      <c r="B67" s="485"/>
      <c r="C67" s="216"/>
      <c r="D67" s="216"/>
      <c r="E67" s="216"/>
      <c r="F67" s="216"/>
      <c r="G67" s="216"/>
      <c r="H67" s="216"/>
      <c r="I67" s="216"/>
      <c r="J67" s="47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481"/>
      <c r="Z67" s="492"/>
      <c r="AA67" s="493"/>
    </row>
    <row r="68" spans="1:27" ht="15.75" x14ac:dyDescent="0.25">
      <c r="A68" s="635">
        <v>4</v>
      </c>
      <c r="B68" s="494" t="s">
        <v>146</v>
      </c>
      <c r="C68" s="210">
        <f t="shared" si="0"/>
        <v>790.5</v>
      </c>
      <c r="D68" s="210">
        <f t="shared" si="1"/>
        <v>1054</v>
      </c>
      <c r="E68" s="210">
        <f t="shared" si="2"/>
        <v>1317.5</v>
      </c>
      <c r="F68" s="210">
        <f t="shared" si="3"/>
        <v>1581</v>
      </c>
      <c r="G68" s="210">
        <f t="shared" si="4"/>
        <v>1844.4999999999998</v>
      </c>
      <c r="H68" s="210">
        <f t="shared" si="18"/>
        <v>2108</v>
      </c>
      <c r="I68" s="210">
        <f t="shared" si="5"/>
        <v>2371.5</v>
      </c>
      <c r="J68" s="369">
        <v>2635</v>
      </c>
      <c r="K68" s="210">
        <f t="shared" si="6"/>
        <v>2898.5000000000005</v>
      </c>
      <c r="L68" s="210">
        <f t="shared" si="7"/>
        <v>3162</v>
      </c>
      <c r="M68" s="210">
        <f t="shared" si="8"/>
        <v>3425.5</v>
      </c>
      <c r="N68" s="210">
        <f t="shared" si="9"/>
        <v>3688.9999999999995</v>
      </c>
      <c r="O68" s="210">
        <f t="shared" si="10"/>
        <v>3952.5</v>
      </c>
      <c r="P68" s="210">
        <f t="shared" si="22"/>
        <v>4216</v>
      </c>
      <c r="Q68" s="210">
        <f t="shared" si="23"/>
        <v>4479.5</v>
      </c>
      <c r="R68" s="210">
        <f t="shared" si="24"/>
        <v>4743</v>
      </c>
      <c r="S68" s="210">
        <f t="shared" si="11"/>
        <v>5006.5</v>
      </c>
      <c r="T68" s="210">
        <f t="shared" si="12"/>
        <v>5270</v>
      </c>
      <c r="U68" s="210">
        <f t="shared" si="13"/>
        <v>5533.5</v>
      </c>
      <c r="V68" s="210">
        <f t="shared" si="14"/>
        <v>5797.0000000000009</v>
      </c>
      <c r="W68" s="210">
        <f t="shared" si="15"/>
        <v>6060.4999999999991</v>
      </c>
      <c r="X68" s="210">
        <f t="shared" si="16"/>
        <v>6324</v>
      </c>
      <c r="Y68" s="211">
        <f t="shared" si="17"/>
        <v>6587.5</v>
      </c>
      <c r="Z68" s="281" t="s">
        <v>349</v>
      </c>
      <c r="AA68" s="282" t="s">
        <v>350</v>
      </c>
    </row>
    <row r="69" spans="1:27" ht="15.75" x14ac:dyDescent="0.25">
      <c r="A69" s="636"/>
      <c r="B69" s="488" t="s">
        <v>318</v>
      </c>
      <c r="C69" s="145">
        <f t="shared" si="0"/>
        <v>790.5</v>
      </c>
      <c r="D69" s="145">
        <f t="shared" si="1"/>
        <v>1054</v>
      </c>
      <c r="E69" s="145">
        <f t="shared" si="2"/>
        <v>1317.5</v>
      </c>
      <c r="F69" s="145">
        <f t="shared" si="3"/>
        <v>1581</v>
      </c>
      <c r="G69" s="145">
        <f t="shared" si="4"/>
        <v>1844.4999999999998</v>
      </c>
      <c r="H69" s="145">
        <f t="shared" si="18"/>
        <v>2108</v>
      </c>
      <c r="I69" s="145">
        <f t="shared" si="5"/>
        <v>2371.5</v>
      </c>
      <c r="J69" s="382">
        <v>2635</v>
      </c>
      <c r="K69" s="145">
        <f t="shared" si="6"/>
        <v>2898.5000000000005</v>
      </c>
      <c r="L69" s="145">
        <f t="shared" si="7"/>
        <v>3162</v>
      </c>
      <c r="M69" s="145">
        <f t="shared" si="8"/>
        <v>3425.5</v>
      </c>
      <c r="N69" s="145">
        <f t="shared" si="9"/>
        <v>3688.9999999999995</v>
      </c>
      <c r="O69" s="145">
        <f t="shared" si="10"/>
        <v>3952.5</v>
      </c>
      <c r="P69" s="145">
        <f t="shared" si="22"/>
        <v>4216</v>
      </c>
      <c r="Q69" s="145">
        <f t="shared" si="23"/>
        <v>4479.5</v>
      </c>
      <c r="R69" s="145">
        <f t="shared" si="24"/>
        <v>4743</v>
      </c>
      <c r="S69" s="145">
        <f t="shared" si="11"/>
        <v>5006.5</v>
      </c>
      <c r="T69" s="145">
        <f t="shared" si="12"/>
        <v>5270</v>
      </c>
      <c r="U69" s="145">
        <f t="shared" si="13"/>
        <v>5533.5</v>
      </c>
      <c r="V69" s="145">
        <f t="shared" si="14"/>
        <v>5797.0000000000009</v>
      </c>
      <c r="W69" s="145">
        <f t="shared" si="15"/>
        <v>6060.4999999999991</v>
      </c>
      <c r="X69" s="145">
        <f t="shared" si="16"/>
        <v>6324</v>
      </c>
      <c r="Y69" s="146">
        <f t="shared" si="17"/>
        <v>6587.5</v>
      </c>
      <c r="Z69" s="277" t="s">
        <v>352</v>
      </c>
      <c r="AA69" s="278" t="s">
        <v>353</v>
      </c>
    </row>
    <row r="70" spans="1:27" ht="15.75" x14ac:dyDescent="0.25">
      <c r="A70" s="636"/>
      <c r="B70" s="488" t="s">
        <v>319</v>
      </c>
      <c r="C70" s="145">
        <f t="shared" si="0"/>
        <v>790.5</v>
      </c>
      <c r="D70" s="145">
        <f t="shared" si="1"/>
        <v>1054</v>
      </c>
      <c r="E70" s="145">
        <f t="shared" si="2"/>
        <v>1317.5</v>
      </c>
      <c r="F70" s="145">
        <f t="shared" si="3"/>
        <v>1581</v>
      </c>
      <c r="G70" s="145">
        <f t="shared" si="4"/>
        <v>1844.4999999999998</v>
      </c>
      <c r="H70" s="145">
        <f t="shared" si="18"/>
        <v>2108</v>
      </c>
      <c r="I70" s="145">
        <f t="shared" si="5"/>
        <v>2371.5</v>
      </c>
      <c r="J70" s="382">
        <v>2635</v>
      </c>
      <c r="K70" s="145">
        <f t="shared" si="6"/>
        <v>2898.5000000000005</v>
      </c>
      <c r="L70" s="145">
        <f t="shared" si="7"/>
        <v>3162</v>
      </c>
      <c r="M70" s="145">
        <f t="shared" si="8"/>
        <v>3425.5</v>
      </c>
      <c r="N70" s="145">
        <f t="shared" si="9"/>
        <v>3688.9999999999995</v>
      </c>
      <c r="O70" s="145">
        <f t="shared" si="10"/>
        <v>3952.5</v>
      </c>
      <c r="P70" s="145">
        <f t="shared" si="22"/>
        <v>4216</v>
      </c>
      <c r="Q70" s="145">
        <f t="shared" si="23"/>
        <v>4479.5</v>
      </c>
      <c r="R70" s="145">
        <f t="shared" si="24"/>
        <v>4743</v>
      </c>
      <c r="S70" s="145">
        <f t="shared" si="11"/>
        <v>5006.5</v>
      </c>
      <c r="T70" s="145">
        <f t="shared" si="12"/>
        <v>5270</v>
      </c>
      <c r="U70" s="145">
        <f t="shared" si="13"/>
        <v>5533.5</v>
      </c>
      <c r="V70" s="145">
        <f t="shared" si="14"/>
        <v>5797.0000000000009</v>
      </c>
      <c r="W70" s="145">
        <f t="shared" si="15"/>
        <v>6060.4999999999991</v>
      </c>
      <c r="X70" s="145">
        <f t="shared" si="16"/>
        <v>6324</v>
      </c>
      <c r="Y70" s="146">
        <f t="shared" si="17"/>
        <v>6587.5</v>
      </c>
      <c r="Z70" s="277" t="s">
        <v>349</v>
      </c>
      <c r="AA70" s="278" t="s">
        <v>350</v>
      </c>
    </row>
    <row r="71" spans="1:27" ht="15.75" x14ac:dyDescent="0.25">
      <c r="A71" s="636"/>
      <c r="B71" s="488" t="s">
        <v>320</v>
      </c>
      <c r="C71" s="145">
        <f t="shared" si="0"/>
        <v>790.5</v>
      </c>
      <c r="D71" s="145">
        <f t="shared" si="1"/>
        <v>1054</v>
      </c>
      <c r="E71" s="145">
        <f t="shared" si="2"/>
        <v>1317.5</v>
      </c>
      <c r="F71" s="145">
        <f t="shared" si="3"/>
        <v>1581</v>
      </c>
      <c r="G71" s="145">
        <f t="shared" si="4"/>
        <v>1844.4999999999998</v>
      </c>
      <c r="H71" s="145">
        <f t="shared" si="18"/>
        <v>2108</v>
      </c>
      <c r="I71" s="145">
        <f t="shared" si="5"/>
        <v>2371.5</v>
      </c>
      <c r="J71" s="382">
        <v>2635</v>
      </c>
      <c r="K71" s="145">
        <f t="shared" si="6"/>
        <v>2898.5000000000005</v>
      </c>
      <c r="L71" s="145">
        <f t="shared" si="7"/>
        <v>3162</v>
      </c>
      <c r="M71" s="145">
        <f t="shared" si="8"/>
        <v>3425.5</v>
      </c>
      <c r="N71" s="145">
        <f t="shared" si="9"/>
        <v>3688.9999999999995</v>
      </c>
      <c r="O71" s="145">
        <f t="shared" si="10"/>
        <v>3952.5</v>
      </c>
      <c r="P71" s="145">
        <f t="shared" si="22"/>
        <v>4216</v>
      </c>
      <c r="Q71" s="145">
        <f t="shared" si="23"/>
        <v>4479.5</v>
      </c>
      <c r="R71" s="145">
        <f t="shared" si="24"/>
        <v>4743</v>
      </c>
      <c r="S71" s="145">
        <f t="shared" si="11"/>
        <v>5006.5</v>
      </c>
      <c r="T71" s="145">
        <f t="shared" si="12"/>
        <v>5270</v>
      </c>
      <c r="U71" s="145">
        <f t="shared" si="13"/>
        <v>5533.5</v>
      </c>
      <c r="V71" s="145">
        <f t="shared" si="14"/>
        <v>5797.0000000000009</v>
      </c>
      <c r="W71" s="145">
        <f t="shared" si="15"/>
        <v>6060.4999999999991</v>
      </c>
      <c r="X71" s="145">
        <f t="shared" si="16"/>
        <v>6324</v>
      </c>
      <c r="Y71" s="146">
        <f t="shared" si="17"/>
        <v>6587.5</v>
      </c>
      <c r="Z71" s="277" t="s">
        <v>352</v>
      </c>
      <c r="AA71" s="278" t="s">
        <v>353</v>
      </c>
    </row>
    <row r="72" spans="1:27" ht="15.75" x14ac:dyDescent="0.25">
      <c r="A72" s="636"/>
      <c r="B72" s="488" t="s">
        <v>375</v>
      </c>
      <c r="C72" s="145">
        <f t="shared" si="0"/>
        <v>790.5</v>
      </c>
      <c r="D72" s="145">
        <f t="shared" si="1"/>
        <v>1054</v>
      </c>
      <c r="E72" s="145">
        <f t="shared" si="2"/>
        <v>1317.5</v>
      </c>
      <c r="F72" s="145">
        <f t="shared" si="3"/>
        <v>1581</v>
      </c>
      <c r="G72" s="145">
        <f t="shared" si="4"/>
        <v>1844.4999999999998</v>
      </c>
      <c r="H72" s="145">
        <f t="shared" si="18"/>
        <v>2108</v>
      </c>
      <c r="I72" s="145">
        <f t="shared" si="5"/>
        <v>2371.5</v>
      </c>
      <c r="J72" s="382">
        <v>2635</v>
      </c>
      <c r="K72" s="145">
        <f t="shared" si="6"/>
        <v>2898.5000000000005</v>
      </c>
      <c r="L72" s="145">
        <f t="shared" si="7"/>
        <v>3162</v>
      </c>
      <c r="M72" s="145">
        <f t="shared" si="8"/>
        <v>3425.5</v>
      </c>
      <c r="N72" s="145">
        <f t="shared" si="9"/>
        <v>3688.9999999999995</v>
      </c>
      <c r="O72" s="145">
        <f t="shared" si="10"/>
        <v>3952.5</v>
      </c>
      <c r="P72" s="145">
        <f t="shared" si="22"/>
        <v>4216</v>
      </c>
      <c r="Q72" s="145">
        <f t="shared" si="23"/>
        <v>4479.5</v>
      </c>
      <c r="R72" s="145">
        <f t="shared" si="24"/>
        <v>4743</v>
      </c>
      <c r="S72" s="145">
        <f t="shared" si="11"/>
        <v>5006.5</v>
      </c>
      <c r="T72" s="145">
        <f t="shared" si="12"/>
        <v>5270</v>
      </c>
      <c r="U72" s="145">
        <f t="shared" si="13"/>
        <v>5533.5</v>
      </c>
      <c r="V72" s="145">
        <f t="shared" si="14"/>
        <v>5797.0000000000009</v>
      </c>
      <c r="W72" s="145">
        <f t="shared" si="15"/>
        <v>6060.4999999999991</v>
      </c>
      <c r="X72" s="145">
        <f t="shared" si="16"/>
        <v>6324</v>
      </c>
      <c r="Y72" s="146">
        <f t="shared" si="17"/>
        <v>6587.5</v>
      </c>
      <c r="Z72" s="277" t="s">
        <v>349</v>
      </c>
      <c r="AA72" s="278" t="s">
        <v>350</v>
      </c>
    </row>
    <row r="73" spans="1:27" ht="15.75" x14ac:dyDescent="0.25">
      <c r="A73" s="636"/>
      <c r="B73" s="488" t="s">
        <v>321</v>
      </c>
      <c r="C73" s="145">
        <f t="shared" si="0"/>
        <v>790.5</v>
      </c>
      <c r="D73" s="145">
        <f t="shared" si="1"/>
        <v>1054</v>
      </c>
      <c r="E73" s="145">
        <f t="shared" si="2"/>
        <v>1317.5</v>
      </c>
      <c r="F73" s="145">
        <f t="shared" si="3"/>
        <v>1581</v>
      </c>
      <c r="G73" s="145">
        <f t="shared" si="4"/>
        <v>1844.4999999999998</v>
      </c>
      <c r="H73" s="145">
        <f t="shared" si="18"/>
        <v>2108</v>
      </c>
      <c r="I73" s="145">
        <f t="shared" si="5"/>
        <v>2371.5</v>
      </c>
      <c r="J73" s="382">
        <v>2635</v>
      </c>
      <c r="K73" s="145">
        <f t="shared" si="6"/>
        <v>2898.5000000000005</v>
      </c>
      <c r="L73" s="145">
        <f t="shared" si="7"/>
        <v>3162</v>
      </c>
      <c r="M73" s="145">
        <f t="shared" si="8"/>
        <v>3425.5</v>
      </c>
      <c r="N73" s="145">
        <f t="shared" si="9"/>
        <v>3688.9999999999995</v>
      </c>
      <c r="O73" s="145">
        <f t="shared" si="10"/>
        <v>3952.5</v>
      </c>
      <c r="P73" s="145">
        <f t="shared" si="22"/>
        <v>4216</v>
      </c>
      <c r="Q73" s="145">
        <f t="shared" si="23"/>
        <v>4479.5</v>
      </c>
      <c r="R73" s="145">
        <f t="shared" si="24"/>
        <v>4743</v>
      </c>
      <c r="S73" s="145">
        <f t="shared" si="11"/>
        <v>5006.5</v>
      </c>
      <c r="T73" s="145">
        <f t="shared" si="12"/>
        <v>5270</v>
      </c>
      <c r="U73" s="145">
        <f t="shared" si="13"/>
        <v>5533.5</v>
      </c>
      <c r="V73" s="145">
        <f t="shared" si="14"/>
        <v>5797.0000000000009</v>
      </c>
      <c r="W73" s="145">
        <f t="shared" si="15"/>
        <v>6060.4999999999991</v>
      </c>
      <c r="X73" s="145">
        <f t="shared" si="16"/>
        <v>6324</v>
      </c>
      <c r="Y73" s="146">
        <f>J73*2.5</f>
        <v>6587.5</v>
      </c>
      <c r="Z73" s="277" t="s">
        <v>352</v>
      </c>
      <c r="AA73" s="278" t="s">
        <v>353</v>
      </c>
    </row>
    <row r="74" spans="1:27" ht="15.75" x14ac:dyDescent="0.25">
      <c r="A74" s="639"/>
      <c r="B74" s="488" t="s">
        <v>148</v>
      </c>
      <c r="C74" s="145">
        <f t="shared" si="0"/>
        <v>790.5</v>
      </c>
      <c r="D74" s="145">
        <f t="shared" si="1"/>
        <v>1054</v>
      </c>
      <c r="E74" s="145">
        <f t="shared" si="2"/>
        <v>1317.5</v>
      </c>
      <c r="F74" s="145">
        <f t="shared" si="3"/>
        <v>1581</v>
      </c>
      <c r="G74" s="145">
        <f t="shared" si="4"/>
        <v>1844.4999999999998</v>
      </c>
      <c r="H74" s="145">
        <f t="shared" si="18"/>
        <v>2108</v>
      </c>
      <c r="I74" s="145">
        <f t="shared" si="5"/>
        <v>2371.5</v>
      </c>
      <c r="J74" s="382">
        <v>2635</v>
      </c>
      <c r="K74" s="145">
        <f t="shared" si="6"/>
        <v>2898.5000000000005</v>
      </c>
      <c r="L74" s="145">
        <f t="shared" si="7"/>
        <v>3162</v>
      </c>
      <c r="M74" s="145">
        <f t="shared" si="8"/>
        <v>3425.5</v>
      </c>
      <c r="N74" s="145">
        <f t="shared" si="9"/>
        <v>3688.9999999999995</v>
      </c>
      <c r="O74" s="145">
        <f t="shared" si="10"/>
        <v>3952.5</v>
      </c>
      <c r="P74" s="145">
        <f t="shared" si="22"/>
        <v>4216</v>
      </c>
      <c r="Q74" s="145">
        <f t="shared" si="23"/>
        <v>4479.5</v>
      </c>
      <c r="R74" s="145">
        <f t="shared" si="24"/>
        <v>4743</v>
      </c>
      <c r="S74" s="145">
        <f t="shared" si="11"/>
        <v>5006.5</v>
      </c>
      <c r="T74" s="145">
        <f t="shared" si="12"/>
        <v>5270</v>
      </c>
      <c r="U74" s="145">
        <f t="shared" si="13"/>
        <v>5533.5</v>
      </c>
      <c r="V74" s="145">
        <f t="shared" si="14"/>
        <v>5797.0000000000009</v>
      </c>
      <c r="W74" s="145">
        <f t="shared" si="15"/>
        <v>6060.4999999999991</v>
      </c>
      <c r="X74" s="145">
        <f t="shared" si="16"/>
        <v>6324</v>
      </c>
      <c r="Y74" s="146">
        <f t="shared" si="17"/>
        <v>6587.5</v>
      </c>
      <c r="Z74" s="277" t="s">
        <v>349</v>
      </c>
      <c r="AA74" s="278" t="s">
        <v>350</v>
      </c>
    </row>
    <row r="75" spans="1:27" ht="15.75" x14ac:dyDescent="0.25">
      <c r="A75" s="639"/>
      <c r="B75" s="488" t="s">
        <v>376</v>
      </c>
      <c r="C75" s="145">
        <f t="shared" si="0"/>
        <v>790.5</v>
      </c>
      <c r="D75" s="145">
        <f t="shared" si="1"/>
        <v>1054</v>
      </c>
      <c r="E75" s="145">
        <f t="shared" si="2"/>
        <v>1317.5</v>
      </c>
      <c r="F75" s="145">
        <f t="shared" si="3"/>
        <v>1581</v>
      </c>
      <c r="G75" s="145">
        <f t="shared" si="4"/>
        <v>1844.4999999999998</v>
      </c>
      <c r="H75" s="145">
        <f t="shared" si="18"/>
        <v>2108</v>
      </c>
      <c r="I75" s="145">
        <f t="shared" si="5"/>
        <v>2371.5</v>
      </c>
      <c r="J75" s="382">
        <v>2635</v>
      </c>
      <c r="K75" s="145">
        <f t="shared" si="6"/>
        <v>2898.5000000000005</v>
      </c>
      <c r="L75" s="145">
        <f t="shared" si="7"/>
        <v>3162</v>
      </c>
      <c r="M75" s="145">
        <f t="shared" si="8"/>
        <v>3425.5</v>
      </c>
      <c r="N75" s="145">
        <f t="shared" si="9"/>
        <v>3688.9999999999995</v>
      </c>
      <c r="O75" s="145">
        <f t="shared" si="10"/>
        <v>3952.5</v>
      </c>
      <c r="P75" s="145">
        <f t="shared" si="22"/>
        <v>4216</v>
      </c>
      <c r="Q75" s="145">
        <f t="shared" si="23"/>
        <v>4479.5</v>
      </c>
      <c r="R75" s="145">
        <f t="shared" si="24"/>
        <v>4743</v>
      </c>
      <c r="S75" s="145">
        <f t="shared" si="11"/>
        <v>5006.5</v>
      </c>
      <c r="T75" s="145">
        <f t="shared" si="12"/>
        <v>5270</v>
      </c>
      <c r="U75" s="145">
        <f t="shared" si="13"/>
        <v>5533.5</v>
      </c>
      <c r="V75" s="145">
        <f t="shared" si="14"/>
        <v>5797.0000000000009</v>
      </c>
      <c r="W75" s="145">
        <f t="shared" si="15"/>
        <v>6060.4999999999991</v>
      </c>
      <c r="X75" s="145">
        <f t="shared" si="16"/>
        <v>6324</v>
      </c>
      <c r="Y75" s="146">
        <f t="shared" si="17"/>
        <v>6587.5</v>
      </c>
      <c r="Z75" s="277" t="s">
        <v>349</v>
      </c>
      <c r="AA75" s="278" t="s">
        <v>350</v>
      </c>
    </row>
    <row r="76" spans="1:27" ht="15.75" x14ac:dyDescent="0.25">
      <c r="A76" s="639"/>
      <c r="B76" s="495" t="s">
        <v>377</v>
      </c>
      <c r="C76" s="145">
        <f t="shared" si="0"/>
        <v>790.5</v>
      </c>
      <c r="D76" s="145">
        <f t="shared" si="1"/>
        <v>1054</v>
      </c>
      <c r="E76" s="145">
        <f t="shared" si="2"/>
        <v>1317.5</v>
      </c>
      <c r="F76" s="145">
        <f t="shared" si="3"/>
        <v>1581</v>
      </c>
      <c r="G76" s="145">
        <f t="shared" si="4"/>
        <v>1844.4999999999998</v>
      </c>
      <c r="H76" s="145">
        <f t="shared" si="18"/>
        <v>2108</v>
      </c>
      <c r="I76" s="145">
        <f t="shared" si="5"/>
        <v>2371.5</v>
      </c>
      <c r="J76" s="382">
        <v>2635</v>
      </c>
      <c r="K76" s="145">
        <f t="shared" si="6"/>
        <v>2898.5000000000005</v>
      </c>
      <c r="L76" s="145">
        <f t="shared" si="7"/>
        <v>3162</v>
      </c>
      <c r="M76" s="145">
        <f t="shared" si="8"/>
        <v>3425.5</v>
      </c>
      <c r="N76" s="145">
        <f t="shared" si="9"/>
        <v>3688.9999999999995</v>
      </c>
      <c r="O76" s="145">
        <f t="shared" si="10"/>
        <v>3952.5</v>
      </c>
      <c r="P76" s="145">
        <f t="shared" si="22"/>
        <v>4216</v>
      </c>
      <c r="Q76" s="145">
        <f t="shared" si="23"/>
        <v>4479.5</v>
      </c>
      <c r="R76" s="145">
        <f t="shared" si="24"/>
        <v>4743</v>
      </c>
      <c r="S76" s="145">
        <f t="shared" si="11"/>
        <v>5006.5</v>
      </c>
      <c r="T76" s="145">
        <f t="shared" si="12"/>
        <v>5270</v>
      </c>
      <c r="U76" s="145">
        <f t="shared" si="13"/>
        <v>5533.5</v>
      </c>
      <c r="V76" s="145">
        <f t="shared" si="14"/>
        <v>5797.0000000000009</v>
      </c>
      <c r="W76" s="145">
        <f t="shared" si="15"/>
        <v>6060.4999999999991</v>
      </c>
      <c r="X76" s="145">
        <f t="shared" si="16"/>
        <v>6324</v>
      </c>
      <c r="Y76" s="146">
        <f t="shared" si="17"/>
        <v>6587.5</v>
      </c>
      <c r="Z76" s="277" t="s">
        <v>349</v>
      </c>
      <c r="AA76" s="278" t="s">
        <v>350</v>
      </c>
    </row>
    <row r="77" spans="1:27" x14ac:dyDescent="0.25">
      <c r="A77" s="639"/>
      <c r="B77" s="658" t="s">
        <v>395</v>
      </c>
      <c r="C77" s="620">
        <f t="shared" si="0"/>
        <v>790.5</v>
      </c>
      <c r="D77" s="620">
        <f t="shared" si="1"/>
        <v>1054</v>
      </c>
      <c r="E77" s="620">
        <f t="shared" si="2"/>
        <v>1317.5</v>
      </c>
      <c r="F77" s="620">
        <f t="shared" si="3"/>
        <v>1581</v>
      </c>
      <c r="G77" s="620">
        <f t="shared" si="4"/>
        <v>1844.4999999999998</v>
      </c>
      <c r="H77" s="620">
        <f t="shared" si="18"/>
        <v>2108</v>
      </c>
      <c r="I77" s="620">
        <f t="shared" si="5"/>
        <v>2371.5</v>
      </c>
      <c r="J77" s="519">
        <v>2635</v>
      </c>
      <c r="K77" s="620">
        <f t="shared" si="6"/>
        <v>2898.5000000000005</v>
      </c>
      <c r="L77" s="620">
        <f t="shared" si="7"/>
        <v>3162</v>
      </c>
      <c r="M77" s="620">
        <f t="shared" si="8"/>
        <v>3425.5</v>
      </c>
      <c r="N77" s="620">
        <f t="shared" si="9"/>
        <v>3688.9999999999995</v>
      </c>
      <c r="O77" s="620">
        <f t="shared" si="10"/>
        <v>3952.5</v>
      </c>
      <c r="P77" s="620">
        <f t="shared" si="22"/>
        <v>4216</v>
      </c>
      <c r="Q77" s="620">
        <f t="shared" si="23"/>
        <v>4479.5</v>
      </c>
      <c r="R77" s="620">
        <f t="shared" si="24"/>
        <v>4743</v>
      </c>
      <c r="S77" s="620">
        <f t="shared" si="11"/>
        <v>5006.5</v>
      </c>
      <c r="T77" s="620">
        <f t="shared" si="12"/>
        <v>5270</v>
      </c>
      <c r="U77" s="620">
        <f t="shared" si="13"/>
        <v>5533.5</v>
      </c>
      <c r="V77" s="620">
        <f t="shared" si="14"/>
        <v>5797.0000000000009</v>
      </c>
      <c r="W77" s="620">
        <f t="shared" si="15"/>
        <v>6060.4999999999991</v>
      </c>
      <c r="X77" s="620">
        <f t="shared" si="16"/>
        <v>6324</v>
      </c>
      <c r="Y77" s="644">
        <f t="shared" si="17"/>
        <v>6587.5</v>
      </c>
      <c r="Z77" s="543" t="s">
        <v>349</v>
      </c>
      <c r="AA77" s="545" t="s">
        <v>350</v>
      </c>
    </row>
    <row r="78" spans="1:27" x14ac:dyDescent="0.25">
      <c r="A78" s="639"/>
      <c r="B78" s="659"/>
      <c r="C78" s="620"/>
      <c r="D78" s="620"/>
      <c r="E78" s="620"/>
      <c r="F78" s="620"/>
      <c r="G78" s="620"/>
      <c r="H78" s="620"/>
      <c r="I78" s="620"/>
      <c r="J78" s="520"/>
      <c r="K78" s="620"/>
      <c r="L78" s="620"/>
      <c r="M78" s="620"/>
      <c r="N78" s="620"/>
      <c r="O78" s="620"/>
      <c r="P78" s="620"/>
      <c r="Q78" s="620"/>
      <c r="R78" s="620"/>
      <c r="S78" s="620"/>
      <c r="T78" s="620"/>
      <c r="U78" s="620"/>
      <c r="V78" s="620"/>
      <c r="W78" s="620"/>
      <c r="X78" s="620"/>
      <c r="Y78" s="644"/>
      <c r="Z78" s="544"/>
      <c r="AA78" s="546"/>
    </row>
    <row r="79" spans="1:27" ht="15.75" x14ac:dyDescent="0.25">
      <c r="A79" s="639"/>
      <c r="B79" s="494" t="s">
        <v>378</v>
      </c>
      <c r="C79" s="145">
        <f t="shared" ref="C79" si="47">J79*0.3</f>
        <v>790.5</v>
      </c>
      <c r="D79" s="145">
        <f t="shared" ref="D79" si="48">J79*0.4</f>
        <v>1054</v>
      </c>
      <c r="E79" s="145">
        <f t="shared" ref="E79" si="49">J79*0.5</f>
        <v>1317.5</v>
      </c>
      <c r="F79" s="145">
        <f t="shared" ref="F79" si="50">J79*0.6</f>
        <v>1581</v>
      </c>
      <c r="G79" s="145">
        <f t="shared" ref="G79" si="51">J79*0.7</f>
        <v>1844.4999999999998</v>
      </c>
      <c r="H79" s="145">
        <f t="shared" ref="H79" si="52">J79*0.8</f>
        <v>2108</v>
      </c>
      <c r="I79" s="145">
        <f t="shared" ref="I79" si="53">J79*0.9</f>
        <v>2371.5</v>
      </c>
      <c r="J79" s="371">
        <v>2635</v>
      </c>
      <c r="K79" s="145">
        <f t="shared" ref="K79" si="54">J79*1.1</f>
        <v>2898.5000000000005</v>
      </c>
      <c r="L79" s="145">
        <f t="shared" ref="L79" si="55">J79*1.2</f>
        <v>3162</v>
      </c>
      <c r="M79" s="145">
        <f t="shared" ref="M79" si="56">J79*1.3</f>
        <v>3425.5</v>
      </c>
      <c r="N79" s="145">
        <f t="shared" ref="N79" si="57">J79*1.4</f>
        <v>3688.9999999999995</v>
      </c>
      <c r="O79" s="145">
        <f t="shared" ref="O79" si="58">J79*1.5</f>
        <v>3952.5</v>
      </c>
      <c r="P79" s="145">
        <f>J79*1.6</f>
        <v>4216</v>
      </c>
      <c r="Q79" s="145">
        <f>J79*1.7</f>
        <v>4479.5</v>
      </c>
      <c r="R79" s="145">
        <f>J79*1.8</f>
        <v>4743</v>
      </c>
      <c r="S79" s="145">
        <f>J79*1.9</f>
        <v>5006.5</v>
      </c>
      <c r="T79" s="145">
        <f>J79*2</f>
        <v>5270</v>
      </c>
      <c r="U79" s="145">
        <f>J79*2.1</f>
        <v>5533.5</v>
      </c>
      <c r="V79" s="145">
        <f>J79*2.2</f>
        <v>5797.0000000000009</v>
      </c>
      <c r="W79" s="145">
        <f>J79*2.3</f>
        <v>6060.4999999999991</v>
      </c>
      <c r="X79" s="145">
        <f>J79*2.4</f>
        <v>6324</v>
      </c>
      <c r="Y79" s="146">
        <f>J79*2.5</f>
        <v>6587.5</v>
      </c>
      <c r="Z79" s="281" t="s">
        <v>354</v>
      </c>
      <c r="AA79" s="282" t="s">
        <v>355</v>
      </c>
    </row>
    <row r="80" spans="1:27" ht="16.5" thickBot="1" x14ac:dyDescent="0.3">
      <c r="A80" s="640"/>
      <c r="B80" s="489" t="s">
        <v>379</v>
      </c>
      <c r="C80" s="145">
        <f t="shared" si="0"/>
        <v>790.5</v>
      </c>
      <c r="D80" s="145">
        <f t="shared" si="1"/>
        <v>1054</v>
      </c>
      <c r="E80" s="145">
        <f t="shared" si="2"/>
        <v>1317.5</v>
      </c>
      <c r="F80" s="145">
        <f t="shared" si="3"/>
        <v>1581</v>
      </c>
      <c r="G80" s="145">
        <f t="shared" si="4"/>
        <v>1844.4999999999998</v>
      </c>
      <c r="H80" s="145">
        <f t="shared" si="18"/>
        <v>2108</v>
      </c>
      <c r="I80" s="145">
        <f t="shared" si="5"/>
        <v>2371.5</v>
      </c>
      <c r="J80" s="371">
        <v>2635</v>
      </c>
      <c r="K80" s="145">
        <f t="shared" si="6"/>
        <v>2898.5000000000005</v>
      </c>
      <c r="L80" s="145">
        <f t="shared" si="7"/>
        <v>3162</v>
      </c>
      <c r="M80" s="145">
        <f t="shared" si="8"/>
        <v>3425.5</v>
      </c>
      <c r="N80" s="145">
        <f t="shared" si="9"/>
        <v>3688.9999999999995</v>
      </c>
      <c r="O80" s="145">
        <f t="shared" si="10"/>
        <v>3952.5</v>
      </c>
      <c r="P80" s="145">
        <f>J80*1.6</f>
        <v>4216</v>
      </c>
      <c r="Q80" s="145">
        <f>J80*1.7</f>
        <v>4479.5</v>
      </c>
      <c r="R80" s="145">
        <f>J80*1.8</f>
        <v>4743</v>
      </c>
      <c r="S80" s="145">
        <f>J80*1.9</f>
        <v>5006.5</v>
      </c>
      <c r="T80" s="145">
        <f>J80*2</f>
        <v>5270</v>
      </c>
      <c r="U80" s="145">
        <f>J80*2.1</f>
        <v>5533.5</v>
      </c>
      <c r="V80" s="145">
        <f>J80*2.2</f>
        <v>5797.0000000000009</v>
      </c>
      <c r="W80" s="145">
        <f>J80*2.3</f>
        <v>6060.4999999999991</v>
      </c>
      <c r="X80" s="145">
        <f>J80*2.4</f>
        <v>6324</v>
      </c>
      <c r="Y80" s="146">
        <f>J80*2.5</f>
        <v>6587.5</v>
      </c>
      <c r="Z80" s="279" t="s">
        <v>380</v>
      </c>
      <c r="AA80" s="280" t="s">
        <v>350</v>
      </c>
    </row>
    <row r="81" spans="1:27" ht="15.75" thickBot="1" x14ac:dyDescent="0.3">
      <c r="A81" s="645"/>
      <c r="B81" s="646"/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</row>
    <row r="82" spans="1:27" ht="43.5" customHeight="1" thickBot="1" x14ac:dyDescent="0.3">
      <c r="A82" s="239"/>
      <c r="B82" s="648" t="s">
        <v>0</v>
      </c>
      <c r="C82" s="603" t="s">
        <v>1</v>
      </c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3"/>
      <c r="P82" s="603"/>
      <c r="Q82" s="603"/>
      <c r="R82" s="603"/>
      <c r="S82" s="603"/>
      <c r="T82" s="603"/>
      <c r="U82" s="603"/>
      <c r="V82" s="603"/>
      <c r="W82" s="603"/>
      <c r="X82" s="603"/>
      <c r="Y82" s="604"/>
      <c r="Z82" s="605" t="s">
        <v>346</v>
      </c>
      <c r="AA82" s="606"/>
    </row>
    <row r="83" spans="1:27" ht="26.25" thickBot="1" x14ac:dyDescent="0.3">
      <c r="A83" s="239"/>
      <c r="B83" s="649"/>
      <c r="C83" s="267">
        <v>0.3</v>
      </c>
      <c r="D83" s="184">
        <v>0.4</v>
      </c>
      <c r="E83" s="184">
        <v>0.5</v>
      </c>
      <c r="F83" s="184">
        <v>0.6</v>
      </c>
      <c r="G83" s="184">
        <v>0.7</v>
      </c>
      <c r="H83" s="184">
        <v>0.8</v>
      </c>
      <c r="I83" s="184">
        <v>0.9</v>
      </c>
      <c r="J83" s="184">
        <v>1</v>
      </c>
      <c r="K83" s="184">
        <v>1.1000000000000001</v>
      </c>
      <c r="L83" s="184">
        <v>1.2</v>
      </c>
      <c r="M83" s="184">
        <v>1.3</v>
      </c>
      <c r="N83" s="184">
        <v>1.4</v>
      </c>
      <c r="O83" s="184">
        <v>1.5</v>
      </c>
      <c r="P83" s="184">
        <v>1.6</v>
      </c>
      <c r="Q83" s="184">
        <v>1.7</v>
      </c>
      <c r="R83" s="184">
        <v>1.8</v>
      </c>
      <c r="S83" s="184">
        <v>1.9</v>
      </c>
      <c r="T83" s="184">
        <v>2</v>
      </c>
      <c r="U83" s="184">
        <v>2.1</v>
      </c>
      <c r="V83" s="184">
        <v>2.2000000000000002</v>
      </c>
      <c r="W83" s="184">
        <v>2.2999999999999998</v>
      </c>
      <c r="X83" s="184">
        <v>2.4</v>
      </c>
      <c r="Y83" s="185">
        <v>2.5</v>
      </c>
      <c r="Z83" s="268" t="s">
        <v>302</v>
      </c>
      <c r="AA83" s="269" t="s">
        <v>347</v>
      </c>
    </row>
    <row r="84" spans="1:27" ht="16.5" thickBot="1" x14ac:dyDescent="0.3">
      <c r="A84" s="635">
        <v>5</v>
      </c>
      <c r="B84" s="487" t="s">
        <v>151</v>
      </c>
      <c r="C84" s="140">
        <f t="shared" si="0"/>
        <v>848.1</v>
      </c>
      <c r="D84" s="140">
        <f t="shared" si="1"/>
        <v>1130.8</v>
      </c>
      <c r="E84" s="140">
        <f t="shared" si="2"/>
        <v>1413.5</v>
      </c>
      <c r="F84" s="140">
        <f t="shared" si="3"/>
        <v>1696.2</v>
      </c>
      <c r="G84" s="140">
        <f t="shared" si="4"/>
        <v>1978.8999999999999</v>
      </c>
      <c r="H84" s="140">
        <f t="shared" si="18"/>
        <v>2261.6</v>
      </c>
      <c r="I84" s="140">
        <f t="shared" si="5"/>
        <v>2544.3000000000002</v>
      </c>
      <c r="J84" s="140">
        <v>2827</v>
      </c>
      <c r="K84" s="140">
        <f t="shared" si="6"/>
        <v>3109.7000000000003</v>
      </c>
      <c r="L84" s="140">
        <f t="shared" si="7"/>
        <v>3392.4</v>
      </c>
      <c r="M84" s="140">
        <f t="shared" si="8"/>
        <v>3675.1</v>
      </c>
      <c r="N84" s="140">
        <f t="shared" si="9"/>
        <v>3957.7999999999997</v>
      </c>
      <c r="O84" s="140">
        <f t="shared" si="10"/>
        <v>4240.5</v>
      </c>
      <c r="P84" s="140">
        <f t="shared" ref="P84:P113" si="59">J84*1.6</f>
        <v>4523.2</v>
      </c>
      <c r="Q84" s="140">
        <f t="shared" ref="Q84:Q113" si="60">J84*1.7</f>
        <v>4805.8999999999996</v>
      </c>
      <c r="R84" s="140">
        <f t="shared" ref="R84:R113" si="61">J84*1.8</f>
        <v>5088.6000000000004</v>
      </c>
      <c r="S84" s="140">
        <f t="shared" ref="S84:S113" si="62">J84*1.9</f>
        <v>5371.3</v>
      </c>
      <c r="T84" s="140">
        <f t="shared" ref="T84:T113" si="63">J84*2</f>
        <v>5654</v>
      </c>
      <c r="U84" s="140">
        <f t="shared" ref="U84:U113" si="64">J84*2.1</f>
        <v>5936.7</v>
      </c>
      <c r="V84" s="140">
        <f t="shared" ref="V84:V113" si="65">J84*2.2</f>
        <v>6219.4000000000005</v>
      </c>
      <c r="W84" s="140">
        <f t="shared" ref="W84:W113" si="66">J84*2.3</f>
        <v>6502.0999999999995</v>
      </c>
      <c r="X84" s="140">
        <f t="shared" ref="X84:X113" si="67">J84*2.4</f>
        <v>6784.8</v>
      </c>
      <c r="Y84" s="141">
        <f t="shared" ref="Y84:Y112" si="68">J84*2.5</f>
        <v>7067.5</v>
      </c>
      <c r="Z84" s="275" t="s">
        <v>349</v>
      </c>
      <c r="AA84" s="276" t="s">
        <v>350</v>
      </c>
    </row>
    <row r="85" spans="1:27" ht="15.75" x14ac:dyDescent="0.25">
      <c r="A85" s="636"/>
      <c r="B85" s="488" t="s">
        <v>174</v>
      </c>
      <c r="C85" s="145">
        <f t="shared" si="0"/>
        <v>848.1</v>
      </c>
      <c r="D85" s="145">
        <f t="shared" si="1"/>
        <v>1130.8</v>
      </c>
      <c r="E85" s="145">
        <f t="shared" si="2"/>
        <v>1413.5</v>
      </c>
      <c r="F85" s="145">
        <f t="shared" si="3"/>
        <v>1696.2</v>
      </c>
      <c r="G85" s="145">
        <f t="shared" si="4"/>
        <v>1978.8999999999999</v>
      </c>
      <c r="H85" s="145">
        <f t="shared" si="18"/>
        <v>2261.6</v>
      </c>
      <c r="I85" s="145">
        <f t="shared" si="5"/>
        <v>2544.3000000000002</v>
      </c>
      <c r="J85" s="140">
        <v>2827</v>
      </c>
      <c r="K85" s="145">
        <f t="shared" si="6"/>
        <v>3109.7000000000003</v>
      </c>
      <c r="L85" s="145">
        <f t="shared" si="7"/>
        <v>3392.4</v>
      </c>
      <c r="M85" s="145">
        <f t="shared" si="8"/>
        <v>3675.1</v>
      </c>
      <c r="N85" s="145">
        <f t="shared" si="9"/>
        <v>3957.7999999999997</v>
      </c>
      <c r="O85" s="145">
        <f t="shared" si="10"/>
        <v>4240.5</v>
      </c>
      <c r="P85" s="145">
        <f t="shared" si="59"/>
        <v>4523.2</v>
      </c>
      <c r="Q85" s="145">
        <f t="shared" si="60"/>
        <v>4805.8999999999996</v>
      </c>
      <c r="R85" s="145">
        <f t="shared" si="61"/>
        <v>5088.6000000000004</v>
      </c>
      <c r="S85" s="145">
        <f t="shared" si="62"/>
        <v>5371.3</v>
      </c>
      <c r="T85" s="145">
        <f t="shared" si="63"/>
        <v>5654</v>
      </c>
      <c r="U85" s="145">
        <f t="shared" si="64"/>
        <v>5936.7</v>
      </c>
      <c r="V85" s="145">
        <f t="shared" si="65"/>
        <v>6219.4000000000005</v>
      </c>
      <c r="W85" s="145">
        <f t="shared" si="66"/>
        <v>6502.0999999999995</v>
      </c>
      <c r="X85" s="145">
        <f t="shared" si="67"/>
        <v>6784.8</v>
      </c>
      <c r="Y85" s="146">
        <f t="shared" si="68"/>
        <v>7067.5</v>
      </c>
      <c r="Z85" s="277" t="s">
        <v>349</v>
      </c>
      <c r="AA85" s="278" t="s">
        <v>350</v>
      </c>
    </row>
    <row r="86" spans="1:27" ht="31.5" x14ac:dyDescent="0.25">
      <c r="A86" s="636"/>
      <c r="B86" s="488" t="s">
        <v>175</v>
      </c>
      <c r="C86" s="145">
        <f t="shared" si="0"/>
        <v>678.6</v>
      </c>
      <c r="D86" s="145">
        <f t="shared" si="1"/>
        <v>904.80000000000007</v>
      </c>
      <c r="E86" s="145">
        <f t="shared" si="2"/>
        <v>1131</v>
      </c>
      <c r="F86" s="145">
        <f t="shared" si="3"/>
        <v>1357.2</v>
      </c>
      <c r="G86" s="145">
        <f t="shared" si="4"/>
        <v>1583.3999999999999</v>
      </c>
      <c r="H86" s="145">
        <f t="shared" si="18"/>
        <v>1809.6000000000001</v>
      </c>
      <c r="I86" s="145">
        <f t="shared" si="5"/>
        <v>2035.8</v>
      </c>
      <c r="J86" s="145">
        <v>2262</v>
      </c>
      <c r="K86" s="145">
        <f t="shared" si="6"/>
        <v>2488.2000000000003</v>
      </c>
      <c r="L86" s="145">
        <f t="shared" si="7"/>
        <v>2714.4</v>
      </c>
      <c r="M86" s="145">
        <f t="shared" si="8"/>
        <v>2940.6</v>
      </c>
      <c r="N86" s="145">
        <f t="shared" si="9"/>
        <v>3166.7999999999997</v>
      </c>
      <c r="O86" s="145">
        <f t="shared" si="10"/>
        <v>3393</v>
      </c>
      <c r="P86" s="145">
        <f t="shared" si="59"/>
        <v>3619.2000000000003</v>
      </c>
      <c r="Q86" s="145">
        <f t="shared" si="60"/>
        <v>3845.4</v>
      </c>
      <c r="R86" s="145">
        <f t="shared" si="61"/>
        <v>4071.6</v>
      </c>
      <c r="S86" s="145">
        <f t="shared" si="62"/>
        <v>4297.8</v>
      </c>
      <c r="T86" s="145">
        <f t="shared" si="63"/>
        <v>4524</v>
      </c>
      <c r="U86" s="145">
        <f t="shared" si="64"/>
        <v>4750.2</v>
      </c>
      <c r="V86" s="145">
        <f t="shared" si="65"/>
        <v>4976.4000000000005</v>
      </c>
      <c r="W86" s="145">
        <f t="shared" si="66"/>
        <v>5202.5999999999995</v>
      </c>
      <c r="X86" s="145">
        <f t="shared" si="67"/>
        <v>5428.8</v>
      </c>
      <c r="Y86" s="146">
        <f t="shared" si="68"/>
        <v>5655</v>
      </c>
      <c r="Z86" s="277" t="s">
        <v>308</v>
      </c>
      <c r="AA86" s="278" t="s">
        <v>374</v>
      </c>
    </row>
    <row r="87" spans="1:27" ht="15.75" x14ac:dyDescent="0.25">
      <c r="A87" s="636"/>
      <c r="B87" s="488" t="s">
        <v>154</v>
      </c>
      <c r="C87" s="145">
        <f t="shared" si="0"/>
        <v>848.1</v>
      </c>
      <c r="D87" s="145">
        <f t="shared" si="1"/>
        <v>1130.8</v>
      </c>
      <c r="E87" s="145">
        <f t="shared" si="2"/>
        <v>1413.5</v>
      </c>
      <c r="F87" s="145">
        <f t="shared" si="3"/>
        <v>1696.2</v>
      </c>
      <c r="G87" s="145">
        <f t="shared" si="4"/>
        <v>1978.8999999999999</v>
      </c>
      <c r="H87" s="145">
        <f t="shared" si="18"/>
        <v>2261.6</v>
      </c>
      <c r="I87" s="145">
        <f t="shared" si="5"/>
        <v>2544.3000000000002</v>
      </c>
      <c r="J87" s="145">
        <v>2827</v>
      </c>
      <c r="K87" s="145">
        <f t="shared" si="6"/>
        <v>3109.7000000000003</v>
      </c>
      <c r="L87" s="145">
        <f t="shared" si="7"/>
        <v>3392.4</v>
      </c>
      <c r="M87" s="145">
        <f t="shared" si="8"/>
        <v>3675.1</v>
      </c>
      <c r="N87" s="145">
        <f t="shared" si="9"/>
        <v>3957.7999999999997</v>
      </c>
      <c r="O87" s="145">
        <f t="shared" si="10"/>
        <v>4240.5</v>
      </c>
      <c r="P87" s="145">
        <f t="shared" si="59"/>
        <v>4523.2</v>
      </c>
      <c r="Q87" s="145">
        <f t="shared" si="60"/>
        <v>4805.8999999999996</v>
      </c>
      <c r="R87" s="145">
        <f t="shared" si="61"/>
        <v>5088.6000000000004</v>
      </c>
      <c r="S87" s="145">
        <f t="shared" si="62"/>
        <v>5371.3</v>
      </c>
      <c r="T87" s="145">
        <f t="shared" si="63"/>
        <v>5654</v>
      </c>
      <c r="U87" s="145">
        <f t="shared" si="64"/>
        <v>5936.7</v>
      </c>
      <c r="V87" s="145">
        <f t="shared" si="65"/>
        <v>6219.4000000000005</v>
      </c>
      <c r="W87" s="145">
        <f t="shared" si="66"/>
        <v>6502.0999999999995</v>
      </c>
      <c r="X87" s="145">
        <f t="shared" si="67"/>
        <v>6784.8</v>
      </c>
      <c r="Y87" s="146">
        <f t="shared" si="68"/>
        <v>7067.5</v>
      </c>
      <c r="Z87" s="277" t="s">
        <v>382</v>
      </c>
      <c r="AA87" s="278" t="s">
        <v>383</v>
      </c>
    </row>
    <row r="88" spans="1:27" ht="15.75" x14ac:dyDescent="0.25">
      <c r="A88" s="636"/>
      <c r="B88" s="488" t="s">
        <v>155</v>
      </c>
      <c r="C88" s="145">
        <f t="shared" si="0"/>
        <v>848.1</v>
      </c>
      <c r="D88" s="145">
        <f t="shared" si="1"/>
        <v>1130.8</v>
      </c>
      <c r="E88" s="145">
        <f t="shared" si="2"/>
        <v>1413.5</v>
      </c>
      <c r="F88" s="145">
        <f t="shared" si="3"/>
        <v>1696.2</v>
      </c>
      <c r="G88" s="145">
        <f t="shared" si="4"/>
        <v>1978.8999999999999</v>
      </c>
      <c r="H88" s="145">
        <f t="shared" si="18"/>
        <v>2261.6</v>
      </c>
      <c r="I88" s="145">
        <f t="shared" si="5"/>
        <v>2544.3000000000002</v>
      </c>
      <c r="J88" s="383">
        <v>2827</v>
      </c>
      <c r="K88" s="145">
        <f t="shared" si="6"/>
        <v>3109.7000000000003</v>
      </c>
      <c r="L88" s="145">
        <f t="shared" si="7"/>
        <v>3392.4</v>
      </c>
      <c r="M88" s="145">
        <f t="shared" si="8"/>
        <v>3675.1</v>
      </c>
      <c r="N88" s="145">
        <f t="shared" si="9"/>
        <v>3957.7999999999997</v>
      </c>
      <c r="O88" s="145">
        <f t="shared" si="10"/>
        <v>4240.5</v>
      </c>
      <c r="P88" s="145">
        <f t="shared" si="59"/>
        <v>4523.2</v>
      </c>
      <c r="Q88" s="145">
        <f t="shared" si="60"/>
        <v>4805.8999999999996</v>
      </c>
      <c r="R88" s="145">
        <f t="shared" si="61"/>
        <v>5088.6000000000004</v>
      </c>
      <c r="S88" s="145">
        <f t="shared" si="62"/>
        <v>5371.3</v>
      </c>
      <c r="T88" s="145">
        <f t="shared" si="63"/>
        <v>5654</v>
      </c>
      <c r="U88" s="145">
        <f t="shared" si="64"/>
        <v>5936.7</v>
      </c>
      <c r="V88" s="145">
        <f t="shared" si="65"/>
        <v>6219.4000000000005</v>
      </c>
      <c r="W88" s="145">
        <f t="shared" si="66"/>
        <v>6502.0999999999995</v>
      </c>
      <c r="X88" s="145">
        <f t="shared" si="67"/>
        <v>6784.8</v>
      </c>
      <c r="Y88" s="146">
        <f t="shared" si="68"/>
        <v>7067.5</v>
      </c>
      <c r="Z88" s="277" t="s">
        <v>349</v>
      </c>
      <c r="AA88" s="278" t="s">
        <v>350</v>
      </c>
    </row>
    <row r="89" spans="1:27" ht="15.75" x14ac:dyDescent="0.25">
      <c r="A89" s="636"/>
      <c r="B89" s="488" t="s">
        <v>176</v>
      </c>
      <c r="C89" s="145">
        <f t="shared" si="0"/>
        <v>848.1</v>
      </c>
      <c r="D89" s="145">
        <f t="shared" si="1"/>
        <v>1130.8</v>
      </c>
      <c r="E89" s="145">
        <f t="shared" si="2"/>
        <v>1413.5</v>
      </c>
      <c r="F89" s="145">
        <f t="shared" si="3"/>
        <v>1696.2</v>
      </c>
      <c r="G89" s="145">
        <f t="shared" si="4"/>
        <v>1978.8999999999999</v>
      </c>
      <c r="H89" s="145">
        <f t="shared" si="18"/>
        <v>2261.6</v>
      </c>
      <c r="I89" s="145">
        <f t="shared" si="5"/>
        <v>2544.3000000000002</v>
      </c>
      <c r="J89" s="383">
        <v>2827</v>
      </c>
      <c r="K89" s="145">
        <f t="shared" si="6"/>
        <v>3109.7000000000003</v>
      </c>
      <c r="L89" s="145">
        <f t="shared" si="7"/>
        <v>3392.4</v>
      </c>
      <c r="M89" s="145">
        <f t="shared" si="8"/>
        <v>3675.1</v>
      </c>
      <c r="N89" s="145">
        <f t="shared" si="9"/>
        <v>3957.7999999999997</v>
      </c>
      <c r="O89" s="145">
        <f t="shared" si="10"/>
        <v>4240.5</v>
      </c>
      <c r="P89" s="145">
        <f t="shared" si="59"/>
        <v>4523.2</v>
      </c>
      <c r="Q89" s="145">
        <f t="shared" si="60"/>
        <v>4805.8999999999996</v>
      </c>
      <c r="R89" s="145">
        <f t="shared" si="61"/>
        <v>5088.6000000000004</v>
      </c>
      <c r="S89" s="145">
        <f t="shared" si="62"/>
        <v>5371.3</v>
      </c>
      <c r="T89" s="145">
        <f t="shared" si="63"/>
        <v>5654</v>
      </c>
      <c r="U89" s="145">
        <f t="shared" si="64"/>
        <v>5936.7</v>
      </c>
      <c r="V89" s="145">
        <f t="shared" si="65"/>
        <v>6219.4000000000005</v>
      </c>
      <c r="W89" s="145">
        <f t="shared" si="66"/>
        <v>6502.0999999999995</v>
      </c>
      <c r="X89" s="145">
        <f t="shared" si="67"/>
        <v>6784.8</v>
      </c>
      <c r="Y89" s="146">
        <f t="shared" si="68"/>
        <v>7067.5</v>
      </c>
      <c r="Z89" s="277" t="s">
        <v>354</v>
      </c>
      <c r="AA89" s="278" t="s">
        <v>355</v>
      </c>
    </row>
    <row r="90" spans="1:27" ht="15.75" x14ac:dyDescent="0.25">
      <c r="A90" s="636"/>
      <c r="B90" s="488" t="s">
        <v>384</v>
      </c>
      <c r="C90" s="145">
        <f t="shared" si="0"/>
        <v>848.1</v>
      </c>
      <c r="D90" s="145">
        <f t="shared" si="1"/>
        <v>1130.8</v>
      </c>
      <c r="E90" s="145">
        <f t="shared" si="2"/>
        <v>1413.5</v>
      </c>
      <c r="F90" s="145">
        <f t="shared" si="3"/>
        <v>1696.2</v>
      </c>
      <c r="G90" s="145">
        <f t="shared" si="4"/>
        <v>1978.8999999999999</v>
      </c>
      <c r="H90" s="145">
        <f t="shared" si="18"/>
        <v>2261.6</v>
      </c>
      <c r="I90" s="145">
        <f t="shared" si="5"/>
        <v>2544.3000000000002</v>
      </c>
      <c r="J90" s="383">
        <v>2827</v>
      </c>
      <c r="K90" s="145">
        <f t="shared" si="6"/>
        <v>3109.7000000000003</v>
      </c>
      <c r="L90" s="145">
        <f t="shared" si="7"/>
        <v>3392.4</v>
      </c>
      <c r="M90" s="145">
        <f t="shared" si="8"/>
        <v>3675.1</v>
      </c>
      <c r="N90" s="145">
        <f t="shared" si="9"/>
        <v>3957.7999999999997</v>
      </c>
      <c r="O90" s="145">
        <f t="shared" si="10"/>
        <v>4240.5</v>
      </c>
      <c r="P90" s="145">
        <f t="shared" si="59"/>
        <v>4523.2</v>
      </c>
      <c r="Q90" s="145">
        <f t="shared" si="60"/>
        <v>4805.8999999999996</v>
      </c>
      <c r="R90" s="145">
        <f t="shared" si="61"/>
        <v>5088.6000000000004</v>
      </c>
      <c r="S90" s="145">
        <f t="shared" si="62"/>
        <v>5371.3</v>
      </c>
      <c r="T90" s="145">
        <f t="shared" si="63"/>
        <v>5654</v>
      </c>
      <c r="U90" s="145">
        <f t="shared" si="64"/>
        <v>5936.7</v>
      </c>
      <c r="V90" s="145">
        <f t="shared" si="65"/>
        <v>6219.4000000000005</v>
      </c>
      <c r="W90" s="145">
        <f t="shared" si="66"/>
        <v>6502.0999999999995</v>
      </c>
      <c r="X90" s="145">
        <f t="shared" si="67"/>
        <v>6784.8</v>
      </c>
      <c r="Y90" s="146">
        <f t="shared" si="68"/>
        <v>7067.5</v>
      </c>
      <c r="Z90" s="277" t="s">
        <v>349</v>
      </c>
      <c r="AA90" s="278" t="s">
        <v>350</v>
      </c>
    </row>
    <row r="91" spans="1:27" ht="31.5" x14ac:dyDescent="0.25">
      <c r="A91" s="636"/>
      <c r="B91" s="488" t="s">
        <v>177</v>
      </c>
      <c r="C91" s="145">
        <f t="shared" si="0"/>
        <v>848.1</v>
      </c>
      <c r="D91" s="145">
        <f t="shared" si="1"/>
        <v>1130.8</v>
      </c>
      <c r="E91" s="145">
        <f t="shared" si="2"/>
        <v>1413.5</v>
      </c>
      <c r="F91" s="145">
        <f t="shared" si="3"/>
        <v>1696.2</v>
      </c>
      <c r="G91" s="145">
        <f t="shared" si="4"/>
        <v>1978.8999999999999</v>
      </c>
      <c r="H91" s="145">
        <f t="shared" si="18"/>
        <v>2261.6</v>
      </c>
      <c r="I91" s="145">
        <f t="shared" si="5"/>
        <v>2544.3000000000002</v>
      </c>
      <c r="J91" s="383">
        <v>2827</v>
      </c>
      <c r="K91" s="145">
        <f t="shared" si="6"/>
        <v>3109.7000000000003</v>
      </c>
      <c r="L91" s="145">
        <f t="shared" si="7"/>
        <v>3392.4</v>
      </c>
      <c r="M91" s="145">
        <f t="shared" si="8"/>
        <v>3675.1</v>
      </c>
      <c r="N91" s="145">
        <f t="shared" si="9"/>
        <v>3957.7999999999997</v>
      </c>
      <c r="O91" s="145">
        <f t="shared" si="10"/>
        <v>4240.5</v>
      </c>
      <c r="P91" s="145">
        <f t="shared" si="59"/>
        <v>4523.2</v>
      </c>
      <c r="Q91" s="145">
        <f t="shared" si="60"/>
        <v>4805.8999999999996</v>
      </c>
      <c r="R91" s="145">
        <f t="shared" si="61"/>
        <v>5088.6000000000004</v>
      </c>
      <c r="S91" s="145">
        <f t="shared" si="62"/>
        <v>5371.3</v>
      </c>
      <c r="T91" s="145">
        <f t="shared" si="63"/>
        <v>5654</v>
      </c>
      <c r="U91" s="145">
        <f t="shared" si="64"/>
        <v>5936.7</v>
      </c>
      <c r="V91" s="145">
        <f t="shared" si="65"/>
        <v>6219.4000000000005</v>
      </c>
      <c r="W91" s="145">
        <f t="shared" si="66"/>
        <v>6502.0999999999995</v>
      </c>
      <c r="X91" s="145">
        <f t="shared" si="67"/>
        <v>6784.8</v>
      </c>
      <c r="Y91" s="146">
        <f t="shared" si="68"/>
        <v>7067.5</v>
      </c>
      <c r="Z91" s="277" t="s">
        <v>382</v>
      </c>
      <c r="AA91" s="284" t="s">
        <v>75</v>
      </c>
    </row>
    <row r="92" spans="1:27" ht="15.75" x14ac:dyDescent="0.25">
      <c r="A92" s="636"/>
      <c r="B92" s="488" t="s">
        <v>178</v>
      </c>
      <c r="C92" s="145">
        <f t="shared" si="0"/>
        <v>848.1</v>
      </c>
      <c r="D92" s="145">
        <f t="shared" si="1"/>
        <v>1130.8</v>
      </c>
      <c r="E92" s="145">
        <f t="shared" si="2"/>
        <v>1413.5</v>
      </c>
      <c r="F92" s="145">
        <f t="shared" si="3"/>
        <v>1696.2</v>
      </c>
      <c r="G92" s="145">
        <f t="shared" si="4"/>
        <v>1978.8999999999999</v>
      </c>
      <c r="H92" s="145">
        <f t="shared" si="18"/>
        <v>2261.6</v>
      </c>
      <c r="I92" s="145">
        <f t="shared" si="5"/>
        <v>2544.3000000000002</v>
      </c>
      <c r="J92" s="383">
        <v>2827</v>
      </c>
      <c r="K92" s="145">
        <f t="shared" si="6"/>
        <v>3109.7000000000003</v>
      </c>
      <c r="L92" s="145">
        <f t="shared" si="7"/>
        <v>3392.4</v>
      </c>
      <c r="M92" s="145">
        <f t="shared" si="8"/>
        <v>3675.1</v>
      </c>
      <c r="N92" s="145">
        <f t="shared" si="9"/>
        <v>3957.7999999999997</v>
      </c>
      <c r="O92" s="145">
        <f t="shared" si="10"/>
        <v>4240.5</v>
      </c>
      <c r="P92" s="145">
        <f t="shared" si="59"/>
        <v>4523.2</v>
      </c>
      <c r="Q92" s="145">
        <f t="shared" si="60"/>
        <v>4805.8999999999996</v>
      </c>
      <c r="R92" s="145">
        <f t="shared" si="61"/>
        <v>5088.6000000000004</v>
      </c>
      <c r="S92" s="145">
        <f t="shared" si="62"/>
        <v>5371.3</v>
      </c>
      <c r="T92" s="145">
        <f t="shared" si="63"/>
        <v>5654</v>
      </c>
      <c r="U92" s="145">
        <f t="shared" si="64"/>
        <v>5936.7</v>
      </c>
      <c r="V92" s="145">
        <f t="shared" si="65"/>
        <v>6219.4000000000005</v>
      </c>
      <c r="W92" s="145">
        <f t="shared" si="66"/>
        <v>6502.0999999999995</v>
      </c>
      <c r="X92" s="145">
        <f t="shared" si="67"/>
        <v>6784.8</v>
      </c>
      <c r="Y92" s="146">
        <f t="shared" si="68"/>
        <v>7067.5</v>
      </c>
      <c r="Z92" s="277" t="s">
        <v>357</v>
      </c>
      <c r="AA92" s="278" t="s">
        <v>358</v>
      </c>
    </row>
    <row r="93" spans="1:27" ht="15.75" x14ac:dyDescent="0.25">
      <c r="A93" s="636"/>
      <c r="B93" s="488" t="s">
        <v>328</v>
      </c>
      <c r="C93" s="145">
        <f t="shared" si="0"/>
        <v>848.1</v>
      </c>
      <c r="D93" s="145">
        <f t="shared" si="1"/>
        <v>1130.8</v>
      </c>
      <c r="E93" s="145">
        <f t="shared" si="2"/>
        <v>1413.5</v>
      </c>
      <c r="F93" s="145">
        <f t="shared" si="3"/>
        <v>1696.2</v>
      </c>
      <c r="G93" s="145">
        <f t="shared" si="4"/>
        <v>1978.8999999999999</v>
      </c>
      <c r="H93" s="145">
        <f t="shared" si="18"/>
        <v>2261.6</v>
      </c>
      <c r="I93" s="145">
        <f t="shared" si="5"/>
        <v>2544.3000000000002</v>
      </c>
      <c r="J93" s="383">
        <v>2827</v>
      </c>
      <c r="K93" s="145">
        <f t="shared" si="6"/>
        <v>3109.7000000000003</v>
      </c>
      <c r="L93" s="145">
        <f t="shared" si="7"/>
        <v>3392.4</v>
      </c>
      <c r="M93" s="145">
        <f t="shared" si="8"/>
        <v>3675.1</v>
      </c>
      <c r="N93" s="145">
        <f t="shared" si="9"/>
        <v>3957.7999999999997</v>
      </c>
      <c r="O93" s="145">
        <f t="shared" si="10"/>
        <v>4240.5</v>
      </c>
      <c r="P93" s="145">
        <f t="shared" si="59"/>
        <v>4523.2</v>
      </c>
      <c r="Q93" s="145">
        <f t="shared" si="60"/>
        <v>4805.8999999999996</v>
      </c>
      <c r="R93" s="145">
        <f t="shared" si="61"/>
        <v>5088.6000000000004</v>
      </c>
      <c r="S93" s="145">
        <f t="shared" si="62"/>
        <v>5371.3</v>
      </c>
      <c r="T93" s="145">
        <f t="shared" si="63"/>
        <v>5654</v>
      </c>
      <c r="U93" s="145">
        <f t="shared" si="64"/>
        <v>5936.7</v>
      </c>
      <c r="V93" s="145">
        <f t="shared" si="65"/>
        <v>6219.4000000000005</v>
      </c>
      <c r="W93" s="145">
        <f t="shared" si="66"/>
        <v>6502.0999999999995</v>
      </c>
      <c r="X93" s="145">
        <f t="shared" si="67"/>
        <v>6784.8</v>
      </c>
      <c r="Y93" s="146">
        <f t="shared" si="68"/>
        <v>7067.5</v>
      </c>
      <c r="Z93" s="277" t="s">
        <v>360</v>
      </c>
      <c r="AA93" s="278" t="s">
        <v>361</v>
      </c>
    </row>
    <row r="94" spans="1:27" ht="31.5" x14ac:dyDescent="0.25">
      <c r="A94" s="636"/>
      <c r="B94" s="488" t="s">
        <v>385</v>
      </c>
      <c r="C94" s="145">
        <f t="shared" si="0"/>
        <v>678.6</v>
      </c>
      <c r="D94" s="145">
        <f t="shared" si="1"/>
        <v>904.80000000000007</v>
      </c>
      <c r="E94" s="145">
        <f t="shared" si="2"/>
        <v>1131</v>
      </c>
      <c r="F94" s="145">
        <f t="shared" si="3"/>
        <v>1357.2</v>
      </c>
      <c r="G94" s="145">
        <f t="shared" si="4"/>
        <v>1583.3999999999999</v>
      </c>
      <c r="H94" s="145">
        <f t="shared" si="18"/>
        <v>1809.6000000000001</v>
      </c>
      <c r="I94" s="145">
        <f t="shared" si="5"/>
        <v>2035.8</v>
      </c>
      <c r="J94" s="145">
        <v>2262</v>
      </c>
      <c r="K94" s="145">
        <f t="shared" si="6"/>
        <v>2488.2000000000003</v>
      </c>
      <c r="L94" s="145">
        <f t="shared" si="7"/>
        <v>2714.4</v>
      </c>
      <c r="M94" s="145">
        <f t="shared" si="8"/>
        <v>2940.6</v>
      </c>
      <c r="N94" s="145">
        <f t="shared" si="9"/>
        <v>3166.7999999999997</v>
      </c>
      <c r="O94" s="145">
        <f t="shared" si="10"/>
        <v>3393</v>
      </c>
      <c r="P94" s="145">
        <f t="shared" si="59"/>
        <v>3619.2000000000003</v>
      </c>
      <c r="Q94" s="145">
        <f t="shared" si="60"/>
        <v>3845.4</v>
      </c>
      <c r="R94" s="145">
        <f t="shared" si="61"/>
        <v>4071.6</v>
      </c>
      <c r="S94" s="145">
        <f t="shared" si="62"/>
        <v>4297.8</v>
      </c>
      <c r="T94" s="145">
        <f t="shared" si="63"/>
        <v>4524</v>
      </c>
      <c r="U94" s="145">
        <f t="shared" si="64"/>
        <v>4750.2</v>
      </c>
      <c r="V94" s="145">
        <f t="shared" si="65"/>
        <v>4976.4000000000005</v>
      </c>
      <c r="W94" s="145">
        <f t="shared" si="66"/>
        <v>5202.5999999999995</v>
      </c>
      <c r="X94" s="145">
        <f t="shared" si="67"/>
        <v>5428.8</v>
      </c>
      <c r="Y94" s="146">
        <f t="shared" si="68"/>
        <v>5655</v>
      </c>
      <c r="Z94" s="277" t="s">
        <v>308</v>
      </c>
      <c r="AA94" s="278" t="s">
        <v>355</v>
      </c>
    </row>
    <row r="95" spans="1:27" ht="31.5" x14ac:dyDescent="0.25">
      <c r="A95" s="636"/>
      <c r="B95" s="488" t="s">
        <v>179</v>
      </c>
      <c r="C95" s="145">
        <f t="shared" si="0"/>
        <v>678.6</v>
      </c>
      <c r="D95" s="145">
        <f t="shared" si="1"/>
        <v>904.80000000000007</v>
      </c>
      <c r="E95" s="145">
        <f t="shared" si="2"/>
        <v>1131</v>
      </c>
      <c r="F95" s="145">
        <f t="shared" si="3"/>
        <v>1357.2</v>
      </c>
      <c r="G95" s="145">
        <f t="shared" si="4"/>
        <v>1583.3999999999999</v>
      </c>
      <c r="H95" s="145">
        <f t="shared" si="18"/>
        <v>1809.6000000000001</v>
      </c>
      <c r="I95" s="145">
        <f t="shared" si="5"/>
        <v>2035.8</v>
      </c>
      <c r="J95" s="145">
        <v>2262</v>
      </c>
      <c r="K95" s="145">
        <f t="shared" si="6"/>
        <v>2488.2000000000003</v>
      </c>
      <c r="L95" s="145">
        <f t="shared" si="7"/>
        <v>2714.4</v>
      </c>
      <c r="M95" s="145">
        <f t="shared" si="8"/>
        <v>2940.6</v>
      </c>
      <c r="N95" s="145">
        <f t="shared" si="9"/>
        <v>3166.7999999999997</v>
      </c>
      <c r="O95" s="145">
        <f t="shared" si="10"/>
        <v>3393</v>
      </c>
      <c r="P95" s="145">
        <f t="shared" si="59"/>
        <v>3619.2000000000003</v>
      </c>
      <c r="Q95" s="145">
        <f t="shared" si="60"/>
        <v>3845.4</v>
      </c>
      <c r="R95" s="145">
        <f t="shared" si="61"/>
        <v>4071.6</v>
      </c>
      <c r="S95" s="145">
        <f t="shared" si="62"/>
        <v>4297.8</v>
      </c>
      <c r="T95" s="145">
        <f t="shared" si="63"/>
        <v>4524</v>
      </c>
      <c r="U95" s="145">
        <f t="shared" si="64"/>
        <v>4750.2</v>
      </c>
      <c r="V95" s="145">
        <f t="shared" si="65"/>
        <v>4976.4000000000005</v>
      </c>
      <c r="W95" s="145">
        <f t="shared" si="66"/>
        <v>5202.5999999999995</v>
      </c>
      <c r="X95" s="145">
        <f t="shared" si="67"/>
        <v>5428.8</v>
      </c>
      <c r="Y95" s="146">
        <f t="shared" si="68"/>
        <v>5655</v>
      </c>
      <c r="Z95" s="277" t="s">
        <v>308</v>
      </c>
      <c r="AA95" s="278" t="s">
        <v>374</v>
      </c>
    </row>
    <row r="96" spans="1:27" ht="15.75" x14ac:dyDescent="0.25">
      <c r="A96" s="636"/>
      <c r="B96" s="488" t="s">
        <v>159</v>
      </c>
      <c r="C96" s="145">
        <f t="shared" si="0"/>
        <v>848.1</v>
      </c>
      <c r="D96" s="145">
        <f t="shared" si="1"/>
        <v>1130.8</v>
      </c>
      <c r="E96" s="145">
        <f t="shared" si="2"/>
        <v>1413.5</v>
      </c>
      <c r="F96" s="145">
        <f t="shared" si="3"/>
        <v>1696.2</v>
      </c>
      <c r="G96" s="145">
        <f t="shared" si="4"/>
        <v>1978.8999999999999</v>
      </c>
      <c r="H96" s="145">
        <f t="shared" si="18"/>
        <v>2261.6</v>
      </c>
      <c r="I96" s="145">
        <f t="shared" si="5"/>
        <v>2544.3000000000002</v>
      </c>
      <c r="J96" s="145">
        <v>2827</v>
      </c>
      <c r="K96" s="145">
        <f t="shared" si="6"/>
        <v>3109.7000000000003</v>
      </c>
      <c r="L96" s="145">
        <f t="shared" si="7"/>
        <v>3392.4</v>
      </c>
      <c r="M96" s="145">
        <f t="shared" si="8"/>
        <v>3675.1</v>
      </c>
      <c r="N96" s="145">
        <f t="shared" si="9"/>
        <v>3957.7999999999997</v>
      </c>
      <c r="O96" s="145">
        <f t="shared" si="10"/>
        <v>4240.5</v>
      </c>
      <c r="P96" s="145">
        <f t="shared" si="59"/>
        <v>4523.2</v>
      </c>
      <c r="Q96" s="145">
        <f t="shared" si="60"/>
        <v>4805.8999999999996</v>
      </c>
      <c r="R96" s="145">
        <f t="shared" si="61"/>
        <v>5088.6000000000004</v>
      </c>
      <c r="S96" s="145">
        <f t="shared" si="62"/>
        <v>5371.3</v>
      </c>
      <c r="T96" s="145">
        <f t="shared" si="63"/>
        <v>5654</v>
      </c>
      <c r="U96" s="145">
        <f t="shared" si="64"/>
        <v>5936.7</v>
      </c>
      <c r="V96" s="145">
        <f t="shared" si="65"/>
        <v>6219.4000000000005</v>
      </c>
      <c r="W96" s="145">
        <f t="shared" si="66"/>
        <v>6502.0999999999995</v>
      </c>
      <c r="X96" s="145">
        <f t="shared" si="67"/>
        <v>6784.8</v>
      </c>
      <c r="Y96" s="146">
        <f t="shared" si="68"/>
        <v>7067.5</v>
      </c>
      <c r="Z96" s="277" t="s">
        <v>386</v>
      </c>
      <c r="AA96" s="278" t="s">
        <v>387</v>
      </c>
    </row>
    <row r="97" spans="1:27" ht="15.75" x14ac:dyDescent="0.25">
      <c r="A97" s="636"/>
      <c r="B97" s="488" t="s">
        <v>180</v>
      </c>
      <c r="C97" s="145">
        <f t="shared" si="0"/>
        <v>848.1</v>
      </c>
      <c r="D97" s="145">
        <f t="shared" si="1"/>
        <v>1130.8</v>
      </c>
      <c r="E97" s="145">
        <f t="shared" si="2"/>
        <v>1413.5</v>
      </c>
      <c r="F97" s="145">
        <f t="shared" si="3"/>
        <v>1696.2</v>
      </c>
      <c r="G97" s="145">
        <f t="shared" si="4"/>
        <v>1978.8999999999999</v>
      </c>
      <c r="H97" s="145">
        <f t="shared" si="18"/>
        <v>2261.6</v>
      </c>
      <c r="I97" s="145">
        <f t="shared" si="5"/>
        <v>2544.3000000000002</v>
      </c>
      <c r="J97" s="145">
        <v>2827</v>
      </c>
      <c r="K97" s="145">
        <f t="shared" si="6"/>
        <v>3109.7000000000003</v>
      </c>
      <c r="L97" s="145">
        <f t="shared" si="7"/>
        <v>3392.4</v>
      </c>
      <c r="M97" s="145">
        <f t="shared" si="8"/>
        <v>3675.1</v>
      </c>
      <c r="N97" s="145">
        <f t="shared" si="9"/>
        <v>3957.7999999999997</v>
      </c>
      <c r="O97" s="145">
        <f t="shared" si="10"/>
        <v>4240.5</v>
      </c>
      <c r="P97" s="145">
        <f t="shared" si="59"/>
        <v>4523.2</v>
      </c>
      <c r="Q97" s="145">
        <f t="shared" si="60"/>
        <v>4805.8999999999996</v>
      </c>
      <c r="R97" s="145">
        <f t="shared" si="61"/>
        <v>5088.6000000000004</v>
      </c>
      <c r="S97" s="145">
        <f t="shared" si="62"/>
        <v>5371.3</v>
      </c>
      <c r="T97" s="145">
        <f t="shared" si="63"/>
        <v>5654</v>
      </c>
      <c r="U97" s="145">
        <f t="shared" si="64"/>
        <v>5936.7</v>
      </c>
      <c r="V97" s="145">
        <f t="shared" si="65"/>
        <v>6219.4000000000005</v>
      </c>
      <c r="W97" s="145">
        <f t="shared" si="66"/>
        <v>6502.0999999999995</v>
      </c>
      <c r="X97" s="145">
        <f t="shared" si="67"/>
        <v>6784.8</v>
      </c>
      <c r="Y97" s="146">
        <f t="shared" si="68"/>
        <v>7067.5</v>
      </c>
      <c r="Z97" s="277" t="s">
        <v>349</v>
      </c>
      <c r="AA97" s="278" t="s">
        <v>350</v>
      </c>
    </row>
    <row r="98" spans="1:27" ht="30.75" x14ac:dyDescent="0.25">
      <c r="A98" s="636"/>
      <c r="B98" s="488" t="s">
        <v>388</v>
      </c>
      <c r="C98" s="145">
        <f t="shared" si="0"/>
        <v>678.6</v>
      </c>
      <c r="D98" s="145">
        <f t="shared" si="1"/>
        <v>904.80000000000007</v>
      </c>
      <c r="E98" s="145">
        <f t="shared" si="2"/>
        <v>1131</v>
      </c>
      <c r="F98" s="145">
        <f t="shared" si="3"/>
        <v>1357.2</v>
      </c>
      <c r="G98" s="145">
        <f t="shared" si="4"/>
        <v>1583.3999999999999</v>
      </c>
      <c r="H98" s="145">
        <f t="shared" si="18"/>
        <v>1809.6000000000001</v>
      </c>
      <c r="I98" s="145">
        <f t="shared" si="5"/>
        <v>2035.8</v>
      </c>
      <c r="J98" s="145">
        <v>2262</v>
      </c>
      <c r="K98" s="145">
        <f t="shared" si="6"/>
        <v>2488.2000000000003</v>
      </c>
      <c r="L98" s="145">
        <f t="shared" si="7"/>
        <v>2714.4</v>
      </c>
      <c r="M98" s="145">
        <f t="shared" si="8"/>
        <v>2940.6</v>
      </c>
      <c r="N98" s="145">
        <f t="shared" si="9"/>
        <v>3166.7999999999997</v>
      </c>
      <c r="O98" s="145">
        <f t="shared" si="10"/>
        <v>3393</v>
      </c>
      <c r="P98" s="145">
        <f>J98*1.6</f>
        <v>3619.2000000000003</v>
      </c>
      <c r="Q98" s="145">
        <f>J98*1.7</f>
        <v>3845.4</v>
      </c>
      <c r="R98" s="145">
        <f>J98*1.8</f>
        <v>4071.6</v>
      </c>
      <c r="S98" s="145">
        <f t="shared" si="62"/>
        <v>4297.8</v>
      </c>
      <c r="T98" s="145">
        <f t="shared" si="63"/>
        <v>4524</v>
      </c>
      <c r="U98" s="145">
        <f t="shared" si="64"/>
        <v>4750.2</v>
      </c>
      <c r="V98" s="145">
        <f t="shared" si="65"/>
        <v>4976.4000000000005</v>
      </c>
      <c r="W98" s="145">
        <f t="shared" si="66"/>
        <v>5202.5999999999995</v>
      </c>
      <c r="X98" s="145">
        <f t="shared" si="67"/>
        <v>5428.8</v>
      </c>
      <c r="Y98" s="146">
        <f t="shared" si="68"/>
        <v>5655</v>
      </c>
      <c r="Z98" s="277" t="s">
        <v>308</v>
      </c>
      <c r="AA98" s="278" t="s">
        <v>389</v>
      </c>
    </row>
    <row r="99" spans="1:27" ht="16.5" thickBot="1" x14ac:dyDescent="0.3">
      <c r="A99" s="637"/>
      <c r="B99" s="489" t="s">
        <v>390</v>
      </c>
      <c r="C99" s="131">
        <f t="shared" si="0"/>
        <v>848.1</v>
      </c>
      <c r="D99" s="131">
        <f t="shared" si="1"/>
        <v>1130.8</v>
      </c>
      <c r="E99" s="131">
        <f t="shared" si="2"/>
        <v>1413.5</v>
      </c>
      <c r="F99" s="131">
        <f t="shared" si="3"/>
        <v>1696.2</v>
      </c>
      <c r="G99" s="131">
        <f t="shared" si="4"/>
        <v>1978.8999999999999</v>
      </c>
      <c r="H99" s="131">
        <f t="shared" si="18"/>
        <v>2261.6</v>
      </c>
      <c r="I99" s="131">
        <f t="shared" si="5"/>
        <v>2544.3000000000002</v>
      </c>
      <c r="J99" s="131">
        <v>2827</v>
      </c>
      <c r="K99" s="131">
        <f t="shared" si="6"/>
        <v>3109.7000000000003</v>
      </c>
      <c r="L99" s="131">
        <f t="shared" si="7"/>
        <v>3392.4</v>
      </c>
      <c r="M99" s="131">
        <f t="shared" si="8"/>
        <v>3675.1</v>
      </c>
      <c r="N99" s="131">
        <f t="shared" si="9"/>
        <v>3957.7999999999997</v>
      </c>
      <c r="O99" s="131">
        <f t="shared" si="10"/>
        <v>4240.5</v>
      </c>
      <c r="P99" s="131">
        <f t="shared" ref="P99:P105" si="69">J99*1.6</f>
        <v>4523.2</v>
      </c>
      <c r="Q99" s="131">
        <f t="shared" ref="Q99:Q105" si="70">J99*1.7</f>
        <v>4805.8999999999996</v>
      </c>
      <c r="R99" s="131">
        <f t="shared" ref="R99:R105" si="71">J99*1.8</f>
        <v>5088.6000000000004</v>
      </c>
      <c r="S99" s="131">
        <f t="shared" si="62"/>
        <v>5371.3</v>
      </c>
      <c r="T99" s="131">
        <f t="shared" si="63"/>
        <v>5654</v>
      </c>
      <c r="U99" s="131">
        <f t="shared" si="64"/>
        <v>5936.7</v>
      </c>
      <c r="V99" s="131">
        <f t="shared" si="65"/>
        <v>6219.4000000000005</v>
      </c>
      <c r="W99" s="131">
        <f t="shared" si="66"/>
        <v>6502.0999999999995</v>
      </c>
      <c r="X99" s="131">
        <f t="shared" si="67"/>
        <v>6784.8</v>
      </c>
      <c r="Y99" s="132">
        <f t="shared" si="68"/>
        <v>7067.5</v>
      </c>
      <c r="Z99" s="279" t="s">
        <v>354</v>
      </c>
      <c r="AA99" s="280" t="s">
        <v>355</v>
      </c>
    </row>
    <row r="100" spans="1:27" ht="16.5" thickBot="1" x14ac:dyDescent="0.3">
      <c r="A100" s="638">
        <v>6</v>
      </c>
      <c r="B100" s="496" t="s">
        <v>334</v>
      </c>
      <c r="C100" s="140">
        <f t="shared" si="0"/>
        <v>1117.8</v>
      </c>
      <c r="D100" s="140">
        <f t="shared" si="1"/>
        <v>1490.4</v>
      </c>
      <c r="E100" s="140">
        <f t="shared" si="2"/>
        <v>1863</v>
      </c>
      <c r="F100" s="140">
        <f t="shared" si="3"/>
        <v>2235.6</v>
      </c>
      <c r="G100" s="140">
        <f t="shared" si="4"/>
        <v>2608.1999999999998</v>
      </c>
      <c r="H100" s="140">
        <f t="shared" si="18"/>
        <v>2980.8</v>
      </c>
      <c r="I100" s="140">
        <f t="shared" si="5"/>
        <v>3353.4</v>
      </c>
      <c r="J100" s="140">
        <v>3726</v>
      </c>
      <c r="K100" s="140">
        <f t="shared" si="6"/>
        <v>4098.6000000000004</v>
      </c>
      <c r="L100" s="140">
        <f t="shared" si="7"/>
        <v>4471.2</v>
      </c>
      <c r="M100" s="140">
        <f t="shared" si="8"/>
        <v>4843.8</v>
      </c>
      <c r="N100" s="140">
        <f t="shared" si="9"/>
        <v>5216.3999999999996</v>
      </c>
      <c r="O100" s="140">
        <f t="shared" si="10"/>
        <v>5589</v>
      </c>
      <c r="P100" s="140">
        <f t="shared" si="69"/>
        <v>5961.6</v>
      </c>
      <c r="Q100" s="140">
        <f t="shared" si="70"/>
        <v>6334.2</v>
      </c>
      <c r="R100" s="140">
        <f t="shared" si="71"/>
        <v>6706.8</v>
      </c>
      <c r="S100" s="140">
        <f t="shared" si="62"/>
        <v>7079.4</v>
      </c>
      <c r="T100" s="140">
        <f t="shared" si="63"/>
        <v>7452</v>
      </c>
      <c r="U100" s="140">
        <f t="shared" si="64"/>
        <v>7824.6</v>
      </c>
      <c r="V100" s="140">
        <f t="shared" si="65"/>
        <v>8197.2000000000007</v>
      </c>
      <c r="W100" s="140">
        <f t="shared" si="66"/>
        <v>8569.7999999999993</v>
      </c>
      <c r="X100" s="140">
        <f t="shared" si="67"/>
        <v>8942.4</v>
      </c>
      <c r="Y100" s="141">
        <f t="shared" si="68"/>
        <v>9315</v>
      </c>
      <c r="Z100" s="275" t="s">
        <v>373</v>
      </c>
      <c r="AA100" s="276" t="s">
        <v>374</v>
      </c>
    </row>
    <row r="101" spans="1:27" ht="16.5" thickBot="1" x14ac:dyDescent="0.3">
      <c r="A101" s="639"/>
      <c r="B101" s="488" t="s">
        <v>181</v>
      </c>
      <c r="C101" s="145">
        <f t="shared" si="0"/>
        <v>1117.8</v>
      </c>
      <c r="D101" s="145">
        <f t="shared" si="1"/>
        <v>1490.4</v>
      </c>
      <c r="E101" s="145">
        <f t="shared" si="2"/>
        <v>1863</v>
      </c>
      <c r="F101" s="145">
        <f t="shared" si="3"/>
        <v>2235.6</v>
      </c>
      <c r="G101" s="145">
        <f t="shared" si="4"/>
        <v>2608.1999999999998</v>
      </c>
      <c r="H101" s="145">
        <f t="shared" si="18"/>
        <v>2980.8</v>
      </c>
      <c r="I101" s="145">
        <f t="shared" si="5"/>
        <v>3353.4</v>
      </c>
      <c r="J101" s="140">
        <v>3726</v>
      </c>
      <c r="K101" s="145">
        <f t="shared" si="6"/>
        <v>4098.6000000000004</v>
      </c>
      <c r="L101" s="145">
        <f t="shared" si="7"/>
        <v>4471.2</v>
      </c>
      <c r="M101" s="145">
        <f t="shared" si="8"/>
        <v>4843.8</v>
      </c>
      <c r="N101" s="145">
        <f t="shared" si="9"/>
        <v>5216.3999999999996</v>
      </c>
      <c r="O101" s="145">
        <f t="shared" si="10"/>
        <v>5589</v>
      </c>
      <c r="P101" s="145">
        <f t="shared" si="69"/>
        <v>5961.6</v>
      </c>
      <c r="Q101" s="145">
        <f t="shared" si="70"/>
        <v>6334.2</v>
      </c>
      <c r="R101" s="145">
        <f t="shared" si="71"/>
        <v>6706.8</v>
      </c>
      <c r="S101" s="145">
        <f t="shared" si="62"/>
        <v>7079.4</v>
      </c>
      <c r="T101" s="145">
        <f t="shared" si="63"/>
        <v>7452</v>
      </c>
      <c r="U101" s="145">
        <f t="shared" si="64"/>
        <v>7824.6</v>
      </c>
      <c r="V101" s="145">
        <f t="shared" si="65"/>
        <v>8197.2000000000007</v>
      </c>
      <c r="W101" s="145">
        <f t="shared" si="66"/>
        <v>8569.7999999999993</v>
      </c>
      <c r="X101" s="145">
        <f t="shared" si="67"/>
        <v>8942.4</v>
      </c>
      <c r="Y101" s="146">
        <f t="shared" si="68"/>
        <v>9315</v>
      </c>
      <c r="Z101" s="277" t="s">
        <v>366</v>
      </c>
      <c r="AA101" s="278" t="s">
        <v>367</v>
      </c>
    </row>
    <row r="102" spans="1:27" ht="16.5" thickBot="1" x14ac:dyDescent="0.3">
      <c r="A102" s="639"/>
      <c r="B102" s="488" t="s">
        <v>161</v>
      </c>
      <c r="C102" s="145">
        <f t="shared" si="0"/>
        <v>1117.8</v>
      </c>
      <c r="D102" s="145">
        <f t="shared" si="1"/>
        <v>1490.4</v>
      </c>
      <c r="E102" s="145">
        <f t="shared" si="2"/>
        <v>1863</v>
      </c>
      <c r="F102" s="145">
        <f t="shared" si="3"/>
        <v>2235.6</v>
      </c>
      <c r="G102" s="145">
        <f t="shared" si="4"/>
        <v>2608.1999999999998</v>
      </c>
      <c r="H102" s="145">
        <f t="shared" si="18"/>
        <v>2980.8</v>
      </c>
      <c r="I102" s="145">
        <f t="shared" si="5"/>
        <v>3353.4</v>
      </c>
      <c r="J102" s="140">
        <v>3726</v>
      </c>
      <c r="K102" s="145">
        <f t="shared" si="6"/>
        <v>4098.6000000000004</v>
      </c>
      <c r="L102" s="145">
        <f t="shared" si="7"/>
        <v>4471.2</v>
      </c>
      <c r="M102" s="145">
        <f t="shared" si="8"/>
        <v>4843.8</v>
      </c>
      <c r="N102" s="145">
        <f t="shared" si="9"/>
        <v>5216.3999999999996</v>
      </c>
      <c r="O102" s="145">
        <f t="shared" si="10"/>
        <v>5589</v>
      </c>
      <c r="P102" s="145">
        <f t="shared" si="69"/>
        <v>5961.6</v>
      </c>
      <c r="Q102" s="145">
        <f t="shared" si="70"/>
        <v>6334.2</v>
      </c>
      <c r="R102" s="145">
        <f t="shared" si="71"/>
        <v>6706.8</v>
      </c>
      <c r="S102" s="145">
        <f t="shared" si="62"/>
        <v>7079.4</v>
      </c>
      <c r="T102" s="145">
        <f t="shared" si="63"/>
        <v>7452</v>
      </c>
      <c r="U102" s="145">
        <f t="shared" si="64"/>
        <v>7824.6</v>
      </c>
      <c r="V102" s="145">
        <f t="shared" si="65"/>
        <v>8197.2000000000007</v>
      </c>
      <c r="W102" s="145">
        <f t="shared" si="66"/>
        <v>8569.7999999999993</v>
      </c>
      <c r="X102" s="145">
        <f t="shared" si="67"/>
        <v>8942.4</v>
      </c>
      <c r="Y102" s="146">
        <f t="shared" si="68"/>
        <v>9315</v>
      </c>
      <c r="Z102" s="277" t="s">
        <v>366</v>
      </c>
      <c r="AA102" s="278" t="s">
        <v>367</v>
      </c>
    </row>
    <row r="103" spans="1:27" ht="16.5" thickBot="1" x14ac:dyDescent="0.3">
      <c r="A103" s="639"/>
      <c r="B103" s="488" t="s">
        <v>335</v>
      </c>
      <c r="C103" s="145">
        <f t="shared" si="0"/>
        <v>1117.8</v>
      </c>
      <c r="D103" s="145">
        <f t="shared" si="1"/>
        <v>1490.4</v>
      </c>
      <c r="E103" s="145">
        <f t="shared" si="2"/>
        <v>1863</v>
      </c>
      <c r="F103" s="145">
        <f t="shared" si="3"/>
        <v>2235.6</v>
      </c>
      <c r="G103" s="145">
        <f t="shared" si="4"/>
        <v>2608.1999999999998</v>
      </c>
      <c r="H103" s="145">
        <f t="shared" si="18"/>
        <v>2980.8</v>
      </c>
      <c r="I103" s="145">
        <f t="shared" si="5"/>
        <v>3353.4</v>
      </c>
      <c r="J103" s="140">
        <v>3726</v>
      </c>
      <c r="K103" s="145">
        <f t="shared" si="6"/>
        <v>4098.6000000000004</v>
      </c>
      <c r="L103" s="145">
        <f t="shared" si="7"/>
        <v>4471.2</v>
      </c>
      <c r="M103" s="145">
        <f t="shared" si="8"/>
        <v>4843.8</v>
      </c>
      <c r="N103" s="145">
        <f t="shared" si="9"/>
        <v>5216.3999999999996</v>
      </c>
      <c r="O103" s="145">
        <f t="shared" si="10"/>
        <v>5589</v>
      </c>
      <c r="P103" s="145">
        <f t="shared" si="69"/>
        <v>5961.6</v>
      </c>
      <c r="Q103" s="145">
        <f t="shared" si="70"/>
        <v>6334.2</v>
      </c>
      <c r="R103" s="145">
        <f t="shared" si="71"/>
        <v>6706.8</v>
      </c>
      <c r="S103" s="145">
        <f t="shared" si="62"/>
        <v>7079.4</v>
      </c>
      <c r="T103" s="145">
        <f t="shared" si="63"/>
        <v>7452</v>
      </c>
      <c r="U103" s="145">
        <f t="shared" si="64"/>
        <v>7824.6</v>
      </c>
      <c r="V103" s="145">
        <f t="shared" si="65"/>
        <v>8197.2000000000007</v>
      </c>
      <c r="W103" s="145">
        <f t="shared" si="66"/>
        <v>8569.7999999999993</v>
      </c>
      <c r="X103" s="145">
        <f t="shared" si="67"/>
        <v>8942.4</v>
      </c>
      <c r="Y103" s="146">
        <f t="shared" si="68"/>
        <v>9315</v>
      </c>
      <c r="Z103" s="277" t="s">
        <v>349</v>
      </c>
      <c r="AA103" s="278" t="s">
        <v>350</v>
      </c>
    </row>
    <row r="104" spans="1:27" ht="16.5" thickBot="1" x14ac:dyDescent="0.3">
      <c r="A104" s="639"/>
      <c r="B104" s="497" t="s">
        <v>391</v>
      </c>
      <c r="C104" s="145">
        <f t="shared" si="0"/>
        <v>1117.8</v>
      </c>
      <c r="D104" s="145">
        <f t="shared" si="1"/>
        <v>1490.4</v>
      </c>
      <c r="E104" s="145">
        <f t="shared" si="2"/>
        <v>1863</v>
      </c>
      <c r="F104" s="145">
        <f t="shared" si="3"/>
        <v>2235.6</v>
      </c>
      <c r="G104" s="145">
        <f t="shared" si="4"/>
        <v>2608.1999999999998</v>
      </c>
      <c r="H104" s="145">
        <f t="shared" ref="H104:H113" si="72">J104*0.8</f>
        <v>2980.8</v>
      </c>
      <c r="I104" s="145">
        <f t="shared" si="5"/>
        <v>3353.4</v>
      </c>
      <c r="J104" s="140">
        <v>3726</v>
      </c>
      <c r="K104" s="145">
        <f t="shared" si="6"/>
        <v>4098.6000000000004</v>
      </c>
      <c r="L104" s="145">
        <f t="shared" si="7"/>
        <v>4471.2</v>
      </c>
      <c r="M104" s="145">
        <f t="shared" si="8"/>
        <v>4843.8</v>
      </c>
      <c r="N104" s="145">
        <f t="shared" si="9"/>
        <v>5216.3999999999996</v>
      </c>
      <c r="O104" s="145">
        <f t="shared" si="10"/>
        <v>5589</v>
      </c>
      <c r="P104" s="145">
        <f t="shared" si="69"/>
        <v>5961.6</v>
      </c>
      <c r="Q104" s="145">
        <f t="shared" si="70"/>
        <v>6334.2</v>
      </c>
      <c r="R104" s="145">
        <f t="shared" si="71"/>
        <v>6706.8</v>
      </c>
      <c r="S104" s="145">
        <f t="shared" si="62"/>
        <v>7079.4</v>
      </c>
      <c r="T104" s="145">
        <f t="shared" si="63"/>
        <v>7452</v>
      </c>
      <c r="U104" s="145">
        <f t="shared" si="64"/>
        <v>7824.6</v>
      </c>
      <c r="V104" s="145">
        <f t="shared" si="65"/>
        <v>8197.2000000000007</v>
      </c>
      <c r="W104" s="145">
        <f t="shared" si="66"/>
        <v>8569.7999999999993</v>
      </c>
      <c r="X104" s="145">
        <f t="shared" si="67"/>
        <v>8942.4</v>
      </c>
      <c r="Y104" s="146">
        <f t="shared" si="68"/>
        <v>9315</v>
      </c>
      <c r="Z104" s="277" t="s">
        <v>373</v>
      </c>
      <c r="AA104" s="278" t="s">
        <v>374</v>
      </c>
    </row>
    <row r="105" spans="1:27" ht="15.75" x14ac:dyDescent="0.25">
      <c r="A105" s="639"/>
      <c r="B105" s="488" t="s">
        <v>182</v>
      </c>
      <c r="C105" s="145">
        <f t="shared" si="0"/>
        <v>1117.8</v>
      </c>
      <c r="D105" s="145">
        <f t="shared" si="1"/>
        <v>1490.4</v>
      </c>
      <c r="E105" s="145">
        <f t="shared" si="2"/>
        <v>1863</v>
      </c>
      <c r="F105" s="145">
        <f t="shared" si="3"/>
        <v>2235.6</v>
      </c>
      <c r="G105" s="145">
        <f t="shared" si="4"/>
        <v>2608.1999999999998</v>
      </c>
      <c r="H105" s="145">
        <f t="shared" si="72"/>
        <v>2980.8</v>
      </c>
      <c r="I105" s="145">
        <f t="shared" si="5"/>
        <v>3353.4</v>
      </c>
      <c r="J105" s="140">
        <v>3726</v>
      </c>
      <c r="K105" s="145">
        <f t="shared" si="6"/>
        <v>4098.6000000000004</v>
      </c>
      <c r="L105" s="145">
        <f t="shared" si="7"/>
        <v>4471.2</v>
      </c>
      <c r="M105" s="145">
        <f t="shared" si="8"/>
        <v>4843.8</v>
      </c>
      <c r="N105" s="145">
        <f t="shared" si="9"/>
        <v>5216.3999999999996</v>
      </c>
      <c r="O105" s="145">
        <f t="shared" si="10"/>
        <v>5589</v>
      </c>
      <c r="P105" s="145">
        <f t="shared" si="69"/>
        <v>5961.6</v>
      </c>
      <c r="Q105" s="145">
        <f t="shared" si="70"/>
        <v>6334.2</v>
      </c>
      <c r="R105" s="145">
        <f t="shared" si="71"/>
        <v>6706.8</v>
      </c>
      <c r="S105" s="145">
        <f t="shared" si="62"/>
        <v>7079.4</v>
      </c>
      <c r="T105" s="145">
        <f t="shared" si="63"/>
        <v>7452</v>
      </c>
      <c r="U105" s="145">
        <f t="shared" si="64"/>
        <v>7824.6</v>
      </c>
      <c r="V105" s="145">
        <f t="shared" si="65"/>
        <v>8197.2000000000007</v>
      </c>
      <c r="W105" s="145">
        <f t="shared" si="66"/>
        <v>8569.7999999999993</v>
      </c>
      <c r="X105" s="145">
        <f t="shared" si="67"/>
        <v>8942.4</v>
      </c>
      <c r="Y105" s="146">
        <f t="shared" si="68"/>
        <v>9315</v>
      </c>
      <c r="Z105" s="277" t="s">
        <v>349</v>
      </c>
      <c r="AA105" s="278" t="s">
        <v>350</v>
      </c>
    </row>
    <row r="106" spans="1:27" ht="32.25" thickBot="1" x14ac:dyDescent="0.3">
      <c r="A106" s="640"/>
      <c r="B106" s="489" t="s">
        <v>398</v>
      </c>
      <c r="C106" s="131">
        <f t="shared" si="0"/>
        <v>894</v>
      </c>
      <c r="D106" s="131">
        <f t="shared" si="1"/>
        <v>1192</v>
      </c>
      <c r="E106" s="131">
        <f t="shared" si="2"/>
        <v>1490</v>
      </c>
      <c r="F106" s="131">
        <f t="shared" si="3"/>
        <v>1788</v>
      </c>
      <c r="G106" s="131">
        <f t="shared" si="4"/>
        <v>2086</v>
      </c>
      <c r="H106" s="131">
        <f t="shared" si="72"/>
        <v>2384</v>
      </c>
      <c r="I106" s="131">
        <f t="shared" si="5"/>
        <v>2682</v>
      </c>
      <c r="J106" s="131">
        <v>2980</v>
      </c>
      <c r="K106" s="131">
        <f t="shared" si="6"/>
        <v>3278.0000000000005</v>
      </c>
      <c r="L106" s="131">
        <f t="shared" si="7"/>
        <v>3576</v>
      </c>
      <c r="M106" s="131">
        <f t="shared" si="8"/>
        <v>3874</v>
      </c>
      <c r="N106" s="131">
        <f t="shared" si="9"/>
        <v>4172</v>
      </c>
      <c r="O106" s="131">
        <f t="shared" si="10"/>
        <v>4470</v>
      </c>
      <c r="P106" s="131">
        <f t="shared" si="59"/>
        <v>4768</v>
      </c>
      <c r="Q106" s="131">
        <f t="shared" si="60"/>
        <v>5066</v>
      </c>
      <c r="R106" s="131">
        <f t="shared" si="61"/>
        <v>5364</v>
      </c>
      <c r="S106" s="131">
        <f t="shared" si="62"/>
        <v>5662</v>
      </c>
      <c r="T106" s="131">
        <f t="shared" si="63"/>
        <v>5960</v>
      </c>
      <c r="U106" s="131">
        <f t="shared" si="64"/>
        <v>6258</v>
      </c>
      <c r="V106" s="131">
        <f t="shared" si="65"/>
        <v>6556.0000000000009</v>
      </c>
      <c r="W106" s="131">
        <f t="shared" si="66"/>
        <v>6853.9999999999991</v>
      </c>
      <c r="X106" s="131">
        <f t="shared" si="67"/>
        <v>7152</v>
      </c>
      <c r="Y106" s="132">
        <f t="shared" si="68"/>
        <v>7450</v>
      </c>
      <c r="Z106" s="279" t="s">
        <v>75</v>
      </c>
      <c r="AA106" s="280" t="s">
        <v>350</v>
      </c>
    </row>
    <row r="107" spans="1:27" ht="31.5" x14ac:dyDescent="0.25">
      <c r="A107" s="641">
        <v>7</v>
      </c>
      <c r="B107" s="496" t="s">
        <v>183</v>
      </c>
      <c r="C107" s="140">
        <f t="shared" si="0"/>
        <v>1156.2</v>
      </c>
      <c r="D107" s="140">
        <f t="shared" si="1"/>
        <v>1541.6000000000001</v>
      </c>
      <c r="E107" s="140">
        <f t="shared" si="2"/>
        <v>1927</v>
      </c>
      <c r="F107" s="140">
        <f t="shared" si="3"/>
        <v>2312.4</v>
      </c>
      <c r="G107" s="140">
        <f t="shared" si="4"/>
        <v>2697.7999999999997</v>
      </c>
      <c r="H107" s="140">
        <f t="shared" si="72"/>
        <v>3083.2000000000003</v>
      </c>
      <c r="I107" s="140">
        <f t="shared" si="5"/>
        <v>3468.6</v>
      </c>
      <c r="J107" s="140">
        <v>3854</v>
      </c>
      <c r="K107" s="140">
        <f t="shared" si="6"/>
        <v>4239.4000000000005</v>
      </c>
      <c r="L107" s="140">
        <f t="shared" si="7"/>
        <v>4624.8</v>
      </c>
      <c r="M107" s="140">
        <f t="shared" si="8"/>
        <v>5010.2</v>
      </c>
      <c r="N107" s="140">
        <f t="shared" si="9"/>
        <v>5395.5999999999995</v>
      </c>
      <c r="O107" s="140">
        <f t="shared" si="10"/>
        <v>5781</v>
      </c>
      <c r="P107" s="140">
        <f t="shared" si="59"/>
        <v>6166.4000000000005</v>
      </c>
      <c r="Q107" s="140">
        <f t="shared" si="60"/>
        <v>6551.8</v>
      </c>
      <c r="R107" s="140">
        <f t="shared" si="61"/>
        <v>6937.2</v>
      </c>
      <c r="S107" s="140">
        <f t="shared" si="62"/>
        <v>7322.5999999999995</v>
      </c>
      <c r="T107" s="140">
        <f t="shared" si="63"/>
        <v>7708</v>
      </c>
      <c r="U107" s="140">
        <f t="shared" si="64"/>
        <v>8093.4000000000005</v>
      </c>
      <c r="V107" s="140">
        <f t="shared" si="65"/>
        <v>8478.8000000000011</v>
      </c>
      <c r="W107" s="140">
        <f>J107*2.3</f>
        <v>8864.1999999999989</v>
      </c>
      <c r="X107" s="140">
        <f t="shared" si="67"/>
        <v>9249.6</v>
      </c>
      <c r="Y107" s="141">
        <f t="shared" si="68"/>
        <v>9635</v>
      </c>
      <c r="Z107" s="275" t="s">
        <v>308</v>
      </c>
      <c r="AA107" s="276" t="s">
        <v>353</v>
      </c>
    </row>
    <row r="108" spans="1:27" ht="31.5" x14ac:dyDescent="0.25">
      <c r="A108" s="642"/>
      <c r="B108" s="497" t="s">
        <v>184</v>
      </c>
      <c r="C108" s="145">
        <f t="shared" si="0"/>
        <v>1156.2</v>
      </c>
      <c r="D108" s="145">
        <f t="shared" si="1"/>
        <v>1541.6000000000001</v>
      </c>
      <c r="E108" s="145">
        <f t="shared" si="2"/>
        <v>1927</v>
      </c>
      <c r="F108" s="145">
        <f t="shared" si="3"/>
        <v>2312.4</v>
      </c>
      <c r="G108" s="145">
        <f t="shared" si="4"/>
        <v>2697.7999999999997</v>
      </c>
      <c r="H108" s="145">
        <f t="shared" si="72"/>
        <v>3083.2000000000003</v>
      </c>
      <c r="I108" s="145">
        <f t="shared" si="5"/>
        <v>3468.6</v>
      </c>
      <c r="J108" s="145">
        <v>3854</v>
      </c>
      <c r="K108" s="145">
        <f t="shared" si="6"/>
        <v>4239.4000000000005</v>
      </c>
      <c r="L108" s="145">
        <f t="shared" si="7"/>
        <v>4624.8</v>
      </c>
      <c r="M108" s="145">
        <f t="shared" si="8"/>
        <v>5010.2</v>
      </c>
      <c r="N108" s="145">
        <f t="shared" si="9"/>
        <v>5395.5999999999995</v>
      </c>
      <c r="O108" s="145">
        <f t="shared" si="10"/>
        <v>5781</v>
      </c>
      <c r="P108" s="145">
        <f t="shared" si="59"/>
        <v>6166.4000000000005</v>
      </c>
      <c r="Q108" s="145">
        <f t="shared" si="60"/>
        <v>6551.8</v>
      </c>
      <c r="R108" s="145">
        <f t="shared" si="61"/>
        <v>6937.2</v>
      </c>
      <c r="S108" s="145">
        <f t="shared" si="62"/>
        <v>7322.5999999999995</v>
      </c>
      <c r="T108" s="145">
        <f t="shared" si="63"/>
        <v>7708</v>
      </c>
      <c r="U108" s="145">
        <f t="shared" si="64"/>
        <v>8093.4000000000005</v>
      </c>
      <c r="V108" s="145">
        <f t="shared" si="65"/>
        <v>8478.8000000000011</v>
      </c>
      <c r="W108" s="145">
        <f t="shared" si="66"/>
        <v>8864.1999999999989</v>
      </c>
      <c r="X108" s="145">
        <f t="shared" si="67"/>
        <v>9249.6</v>
      </c>
      <c r="Y108" s="146">
        <f t="shared" si="68"/>
        <v>9635</v>
      </c>
      <c r="Z108" s="277" t="s">
        <v>308</v>
      </c>
      <c r="AA108" s="278" t="s">
        <v>392</v>
      </c>
    </row>
    <row r="109" spans="1:27" ht="15.75" x14ac:dyDescent="0.25">
      <c r="A109" s="642"/>
      <c r="B109" s="497" t="s">
        <v>165</v>
      </c>
      <c r="C109" s="145">
        <f t="shared" si="0"/>
        <v>1445.3999999999999</v>
      </c>
      <c r="D109" s="145">
        <f t="shared" si="1"/>
        <v>1927.2</v>
      </c>
      <c r="E109" s="145">
        <f t="shared" si="2"/>
        <v>2409</v>
      </c>
      <c r="F109" s="145">
        <f t="shared" si="3"/>
        <v>2890.7999999999997</v>
      </c>
      <c r="G109" s="145">
        <f t="shared" si="4"/>
        <v>3372.6</v>
      </c>
      <c r="H109" s="145">
        <f t="shared" si="72"/>
        <v>3854.4</v>
      </c>
      <c r="I109" s="145">
        <f t="shared" si="5"/>
        <v>4336.2</v>
      </c>
      <c r="J109" s="145">
        <v>4818</v>
      </c>
      <c r="K109" s="145">
        <f t="shared" si="6"/>
        <v>5299.8</v>
      </c>
      <c r="L109" s="145">
        <f t="shared" si="7"/>
        <v>5781.5999999999995</v>
      </c>
      <c r="M109" s="145">
        <f t="shared" si="8"/>
        <v>6263.4000000000005</v>
      </c>
      <c r="N109" s="145">
        <f t="shared" si="9"/>
        <v>6745.2</v>
      </c>
      <c r="O109" s="145">
        <f t="shared" si="10"/>
        <v>7227</v>
      </c>
      <c r="P109" s="145">
        <f t="shared" si="59"/>
        <v>7708.8</v>
      </c>
      <c r="Q109" s="145">
        <f t="shared" si="60"/>
        <v>8190.5999999999995</v>
      </c>
      <c r="R109" s="145">
        <f t="shared" si="61"/>
        <v>8672.4</v>
      </c>
      <c r="S109" s="145">
        <f t="shared" si="62"/>
        <v>9154.1999999999989</v>
      </c>
      <c r="T109" s="145">
        <f t="shared" si="63"/>
        <v>9636</v>
      </c>
      <c r="U109" s="145">
        <f t="shared" si="64"/>
        <v>10117.800000000001</v>
      </c>
      <c r="V109" s="145">
        <f t="shared" si="65"/>
        <v>10599.6</v>
      </c>
      <c r="W109" s="145">
        <f t="shared" si="66"/>
        <v>11081.4</v>
      </c>
      <c r="X109" s="145">
        <f t="shared" si="67"/>
        <v>11563.199999999999</v>
      </c>
      <c r="Y109" s="146">
        <f t="shared" si="68"/>
        <v>12045</v>
      </c>
      <c r="Z109" s="277" t="s">
        <v>352</v>
      </c>
      <c r="AA109" s="278" t="s">
        <v>353</v>
      </c>
    </row>
    <row r="110" spans="1:27" ht="31.5" x14ac:dyDescent="0.25">
      <c r="A110" s="642"/>
      <c r="B110" s="497" t="s">
        <v>393</v>
      </c>
      <c r="C110" s="145">
        <f t="shared" si="0"/>
        <v>1156.2</v>
      </c>
      <c r="D110" s="145">
        <f t="shared" si="1"/>
        <v>1541.6000000000001</v>
      </c>
      <c r="E110" s="145">
        <f t="shared" si="2"/>
        <v>1927</v>
      </c>
      <c r="F110" s="145">
        <f t="shared" si="3"/>
        <v>2312.4</v>
      </c>
      <c r="G110" s="145">
        <f t="shared" si="4"/>
        <v>2697.7999999999997</v>
      </c>
      <c r="H110" s="145">
        <f t="shared" si="72"/>
        <v>3083.2000000000003</v>
      </c>
      <c r="I110" s="145">
        <f t="shared" si="5"/>
        <v>3468.6</v>
      </c>
      <c r="J110" s="145">
        <v>3854</v>
      </c>
      <c r="K110" s="145">
        <f t="shared" si="6"/>
        <v>4239.4000000000005</v>
      </c>
      <c r="L110" s="145">
        <f t="shared" si="7"/>
        <v>4624.8</v>
      </c>
      <c r="M110" s="145">
        <f t="shared" si="8"/>
        <v>5010.2</v>
      </c>
      <c r="N110" s="145">
        <f t="shared" si="9"/>
        <v>5395.5999999999995</v>
      </c>
      <c r="O110" s="145">
        <f t="shared" si="10"/>
        <v>5781</v>
      </c>
      <c r="P110" s="145">
        <f t="shared" si="59"/>
        <v>6166.4000000000005</v>
      </c>
      <c r="Q110" s="145">
        <f t="shared" si="60"/>
        <v>6551.8</v>
      </c>
      <c r="R110" s="145">
        <f t="shared" si="61"/>
        <v>6937.2</v>
      </c>
      <c r="S110" s="145">
        <f t="shared" si="62"/>
        <v>7322.5999999999995</v>
      </c>
      <c r="T110" s="145">
        <f t="shared" si="63"/>
        <v>7708</v>
      </c>
      <c r="U110" s="145">
        <f t="shared" si="64"/>
        <v>8093.4000000000005</v>
      </c>
      <c r="V110" s="145">
        <f t="shared" si="65"/>
        <v>8478.8000000000011</v>
      </c>
      <c r="W110" s="145">
        <f>J110*2.3</f>
        <v>8864.1999999999989</v>
      </c>
      <c r="X110" s="145">
        <f t="shared" si="67"/>
        <v>9249.6</v>
      </c>
      <c r="Y110" s="146">
        <f t="shared" si="68"/>
        <v>9635</v>
      </c>
      <c r="Z110" s="277" t="s">
        <v>75</v>
      </c>
      <c r="AA110" s="278" t="s">
        <v>374</v>
      </c>
    </row>
    <row r="111" spans="1:27" ht="32.25" thickBot="1" x14ac:dyDescent="0.3">
      <c r="A111" s="643"/>
      <c r="B111" s="498" t="s">
        <v>394</v>
      </c>
      <c r="C111" s="131">
        <f t="shared" si="0"/>
        <v>1156.2</v>
      </c>
      <c r="D111" s="131">
        <f t="shared" si="1"/>
        <v>1541.6000000000001</v>
      </c>
      <c r="E111" s="131">
        <f t="shared" si="2"/>
        <v>1927</v>
      </c>
      <c r="F111" s="131">
        <f t="shared" si="3"/>
        <v>2312.4</v>
      </c>
      <c r="G111" s="131">
        <f t="shared" si="4"/>
        <v>2697.7999999999997</v>
      </c>
      <c r="H111" s="131">
        <f t="shared" si="72"/>
        <v>3083.2000000000003</v>
      </c>
      <c r="I111" s="131">
        <f t="shared" si="5"/>
        <v>3468.6</v>
      </c>
      <c r="J111" s="131">
        <v>3854</v>
      </c>
      <c r="K111" s="131">
        <f t="shared" si="6"/>
        <v>4239.4000000000005</v>
      </c>
      <c r="L111" s="131">
        <f t="shared" si="7"/>
        <v>4624.8</v>
      </c>
      <c r="M111" s="131">
        <f t="shared" si="8"/>
        <v>5010.2</v>
      </c>
      <c r="N111" s="131">
        <f t="shared" si="9"/>
        <v>5395.5999999999995</v>
      </c>
      <c r="O111" s="131">
        <f t="shared" si="10"/>
        <v>5781</v>
      </c>
      <c r="P111" s="131">
        <f t="shared" si="59"/>
        <v>6166.4000000000005</v>
      </c>
      <c r="Q111" s="131">
        <f t="shared" si="60"/>
        <v>6551.8</v>
      </c>
      <c r="R111" s="131">
        <f t="shared" si="61"/>
        <v>6937.2</v>
      </c>
      <c r="S111" s="131">
        <f t="shared" si="62"/>
        <v>7322.5999999999995</v>
      </c>
      <c r="T111" s="131">
        <f t="shared" si="63"/>
        <v>7708</v>
      </c>
      <c r="U111" s="131">
        <f t="shared" si="64"/>
        <v>8093.4000000000005</v>
      </c>
      <c r="V111" s="131">
        <f t="shared" si="65"/>
        <v>8478.8000000000011</v>
      </c>
      <c r="W111" s="131">
        <f t="shared" si="66"/>
        <v>8864.1999999999989</v>
      </c>
      <c r="X111" s="131">
        <f>J111*2.4</f>
        <v>9249.6</v>
      </c>
      <c r="Y111" s="132">
        <f t="shared" si="68"/>
        <v>9635</v>
      </c>
      <c r="Z111" s="279" t="s">
        <v>308</v>
      </c>
      <c r="AA111" s="280" t="s">
        <v>374</v>
      </c>
    </row>
    <row r="112" spans="1:27" ht="31.5" x14ac:dyDescent="0.25">
      <c r="A112" s="638">
        <v>8</v>
      </c>
      <c r="B112" s="496" t="s">
        <v>186</v>
      </c>
      <c r="C112" s="140">
        <f t="shared" si="0"/>
        <v>1395</v>
      </c>
      <c r="D112" s="140">
        <f t="shared" si="1"/>
        <v>1860</v>
      </c>
      <c r="E112" s="140">
        <f t="shared" si="2"/>
        <v>2325</v>
      </c>
      <c r="F112" s="140">
        <f t="shared" si="3"/>
        <v>2790</v>
      </c>
      <c r="G112" s="140">
        <f t="shared" si="4"/>
        <v>3255</v>
      </c>
      <c r="H112" s="140">
        <f t="shared" si="72"/>
        <v>3720</v>
      </c>
      <c r="I112" s="140">
        <f t="shared" si="5"/>
        <v>4185</v>
      </c>
      <c r="J112" s="140">
        <v>4650</v>
      </c>
      <c r="K112" s="140">
        <f t="shared" si="6"/>
        <v>5115</v>
      </c>
      <c r="L112" s="140">
        <f t="shared" si="7"/>
        <v>5580</v>
      </c>
      <c r="M112" s="140">
        <f t="shared" si="8"/>
        <v>6045</v>
      </c>
      <c r="N112" s="140">
        <f t="shared" si="9"/>
        <v>6510</v>
      </c>
      <c r="O112" s="140">
        <f t="shared" si="10"/>
        <v>6975</v>
      </c>
      <c r="P112" s="140">
        <f t="shared" si="59"/>
        <v>7440</v>
      </c>
      <c r="Q112" s="140">
        <f t="shared" si="60"/>
        <v>7905</v>
      </c>
      <c r="R112" s="140">
        <f t="shared" si="61"/>
        <v>8370</v>
      </c>
      <c r="S112" s="140">
        <f t="shared" si="62"/>
        <v>8835</v>
      </c>
      <c r="T112" s="140">
        <f t="shared" si="63"/>
        <v>9300</v>
      </c>
      <c r="U112" s="140">
        <f t="shared" si="64"/>
        <v>9765</v>
      </c>
      <c r="V112" s="140">
        <f t="shared" si="65"/>
        <v>10230</v>
      </c>
      <c r="W112" s="140">
        <f t="shared" si="66"/>
        <v>10695</v>
      </c>
      <c r="X112" s="140">
        <f>J112*2.4</f>
        <v>11160</v>
      </c>
      <c r="Y112" s="141">
        <f t="shared" si="68"/>
        <v>11625</v>
      </c>
      <c r="Z112" s="275" t="s">
        <v>308</v>
      </c>
      <c r="AA112" s="276" t="s">
        <v>353</v>
      </c>
    </row>
    <row r="113" spans="1:27" ht="32.25" thickBot="1" x14ac:dyDescent="0.3">
      <c r="A113" s="640"/>
      <c r="B113" s="498" t="s">
        <v>339</v>
      </c>
      <c r="C113" s="131">
        <f t="shared" si="0"/>
        <v>1395</v>
      </c>
      <c r="D113" s="131">
        <f t="shared" si="1"/>
        <v>1860</v>
      </c>
      <c r="E113" s="131">
        <f t="shared" si="2"/>
        <v>2325</v>
      </c>
      <c r="F113" s="131">
        <f t="shared" si="3"/>
        <v>2790</v>
      </c>
      <c r="G113" s="131">
        <f t="shared" si="4"/>
        <v>3255</v>
      </c>
      <c r="H113" s="131">
        <f t="shared" si="72"/>
        <v>3720</v>
      </c>
      <c r="I113" s="131">
        <f t="shared" si="5"/>
        <v>4185</v>
      </c>
      <c r="J113" s="131">
        <v>4650</v>
      </c>
      <c r="K113" s="131">
        <f t="shared" si="6"/>
        <v>5115</v>
      </c>
      <c r="L113" s="131">
        <f t="shared" si="7"/>
        <v>5580</v>
      </c>
      <c r="M113" s="131">
        <f t="shared" si="8"/>
        <v>6045</v>
      </c>
      <c r="N113" s="131">
        <f t="shared" si="9"/>
        <v>6510</v>
      </c>
      <c r="O113" s="131">
        <f t="shared" si="10"/>
        <v>6975</v>
      </c>
      <c r="P113" s="131">
        <f t="shared" si="59"/>
        <v>7440</v>
      </c>
      <c r="Q113" s="131">
        <f t="shared" si="60"/>
        <v>7905</v>
      </c>
      <c r="R113" s="131">
        <f t="shared" si="61"/>
        <v>8370</v>
      </c>
      <c r="S113" s="131">
        <f t="shared" si="62"/>
        <v>8835</v>
      </c>
      <c r="T113" s="131">
        <f t="shared" si="63"/>
        <v>9300</v>
      </c>
      <c r="U113" s="131">
        <f t="shared" si="64"/>
        <v>9765</v>
      </c>
      <c r="V113" s="131">
        <f t="shared" si="65"/>
        <v>10230</v>
      </c>
      <c r="W113" s="131">
        <f t="shared" si="66"/>
        <v>10695</v>
      </c>
      <c r="X113" s="131">
        <f t="shared" si="67"/>
        <v>11160</v>
      </c>
      <c r="Y113" s="132">
        <f>J113*2.5</f>
        <v>11625</v>
      </c>
      <c r="Z113" s="279" t="s">
        <v>75</v>
      </c>
      <c r="AA113" s="280" t="s">
        <v>374</v>
      </c>
    </row>
    <row r="114" spans="1:27" s="379" customFormat="1" x14ac:dyDescent="0.25">
      <c r="A114" s="381"/>
      <c r="B114" s="26" t="s">
        <v>424</v>
      </c>
      <c r="C114" s="37"/>
      <c r="D114" s="32"/>
      <c r="E114" s="38"/>
      <c r="F114" s="38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66"/>
      <c r="AA114" s="366"/>
    </row>
    <row r="115" spans="1:27" s="379" customFormat="1" x14ac:dyDescent="0.25">
      <c r="A115" s="381"/>
      <c r="B115" s="26" t="s">
        <v>420</v>
      </c>
      <c r="C115" s="37"/>
      <c r="D115" s="32"/>
      <c r="E115" s="38"/>
      <c r="F115" s="38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66"/>
      <c r="AA115" s="366"/>
    </row>
    <row r="116" spans="1:27" s="290" customFormat="1" ht="15.75" x14ac:dyDescent="0.25">
      <c r="A116" s="298"/>
      <c r="B116" s="365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366"/>
      <c r="AA116" s="366"/>
    </row>
    <row r="117" spans="1:27" ht="21" x14ac:dyDescent="0.25">
      <c r="A117" s="11"/>
      <c r="B117" s="288" t="s">
        <v>340</v>
      </c>
      <c r="C117" s="70"/>
      <c r="D117" s="71"/>
      <c r="E117" s="71"/>
      <c r="F117" s="71"/>
      <c r="G117" s="71"/>
      <c r="H117" s="71"/>
      <c r="I117" s="114"/>
      <c r="J117" s="114"/>
      <c r="K117" s="10"/>
      <c r="L117" s="114"/>
      <c r="M117" s="114"/>
      <c r="N117" s="114"/>
      <c r="O117" s="114"/>
      <c r="P117" s="114"/>
      <c r="Q117" s="114"/>
      <c r="R117" s="114"/>
      <c r="S117" s="114"/>
      <c r="T117" s="113"/>
      <c r="U117" s="113"/>
      <c r="V117" s="113"/>
      <c r="W117" s="113"/>
      <c r="X117" s="113"/>
      <c r="Y117" s="113"/>
      <c r="Z117" s="113"/>
      <c r="AA117" s="113"/>
    </row>
    <row r="118" spans="1:27" ht="18.75" x14ac:dyDescent="0.3">
      <c r="A118" s="113"/>
      <c r="B118" s="200" t="s">
        <v>341</v>
      </c>
      <c r="C118" s="200"/>
      <c r="D118" s="201"/>
      <c r="E118" s="201"/>
      <c r="F118" s="201"/>
      <c r="G118" s="114"/>
      <c r="H118" s="114"/>
      <c r="I118" s="114"/>
      <c r="J118" s="201" t="s">
        <v>342</v>
      </c>
      <c r="K118" s="202"/>
      <c r="L118" s="202"/>
      <c r="M118" s="202"/>
      <c r="N118" s="202"/>
      <c r="O118" s="202"/>
      <c r="P118" s="202"/>
      <c r="Q118" s="114"/>
      <c r="R118" s="114"/>
      <c r="S118" s="114"/>
      <c r="T118" s="113"/>
      <c r="U118" s="113"/>
      <c r="V118" s="113"/>
      <c r="W118" s="113"/>
      <c r="X118" s="113"/>
      <c r="Y118" s="113"/>
      <c r="Z118" s="113"/>
      <c r="AA118" s="113"/>
    </row>
    <row r="119" spans="1:27" x14ac:dyDescent="0.25">
      <c r="A119" s="113"/>
      <c r="B119" s="289" t="s">
        <v>343</v>
      </c>
      <c r="C119" s="70"/>
      <c r="D119" s="71"/>
      <c r="E119" s="71"/>
      <c r="F119" s="71"/>
      <c r="G119" s="71"/>
      <c r="H119" s="71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3"/>
      <c r="U119" s="113"/>
      <c r="V119" s="113"/>
      <c r="W119" s="113"/>
      <c r="X119" s="113"/>
      <c r="Y119" s="113"/>
      <c r="Z119" s="113"/>
      <c r="AA119" s="113"/>
    </row>
    <row r="120" spans="1:27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</row>
    <row r="121" spans="1:27" ht="78.75" customHeight="1" x14ac:dyDescent="0.25">
      <c r="A121" s="11"/>
      <c r="B121" s="115" t="s">
        <v>101</v>
      </c>
      <c r="C121" s="124" t="s">
        <v>102</v>
      </c>
      <c r="D121" s="125"/>
      <c r="E121" s="126"/>
      <c r="F121" s="115" t="s">
        <v>103</v>
      </c>
      <c r="G121" s="115"/>
      <c r="H121" s="115"/>
      <c r="I121" s="115"/>
      <c r="J121" s="123" t="s">
        <v>104</v>
      </c>
      <c r="K121" s="123"/>
      <c r="L121" s="123"/>
      <c r="M121" s="123"/>
      <c r="N121" s="116" t="s">
        <v>124</v>
      </c>
      <c r="O121" s="117"/>
      <c r="P121" s="117"/>
      <c r="Q121" s="118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</row>
    <row r="122" spans="1:27" ht="15.75" x14ac:dyDescent="0.25">
      <c r="A122" s="11"/>
      <c r="B122" s="115" t="s">
        <v>108</v>
      </c>
      <c r="C122" s="124" t="s">
        <v>109</v>
      </c>
      <c r="D122" s="125"/>
      <c r="E122" s="126"/>
      <c r="F122" s="115" t="s">
        <v>110</v>
      </c>
      <c r="G122" s="115"/>
      <c r="H122" s="115"/>
      <c r="I122" s="115"/>
      <c r="J122" s="115" t="s">
        <v>111</v>
      </c>
      <c r="K122" s="115"/>
      <c r="L122" s="115"/>
      <c r="M122" s="115"/>
      <c r="N122" s="119">
        <v>270</v>
      </c>
      <c r="O122" s="120"/>
      <c r="P122" s="120"/>
      <c r="Q122" s="121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</row>
    <row r="123" spans="1:27" ht="21" x14ac:dyDescent="0.35">
      <c r="A123" s="53" t="s">
        <v>15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</row>
  </sheetData>
  <mergeCells count="48">
    <mergeCell ref="B77:B78"/>
    <mergeCell ref="C77:C78"/>
    <mergeCell ref="D77:D78"/>
    <mergeCell ref="A33:A66"/>
    <mergeCell ref="A1:V1"/>
    <mergeCell ref="Q2:R2"/>
    <mergeCell ref="B3:R3"/>
    <mergeCell ref="A4:A5"/>
    <mergeCell ref="B4:B5"/>
    <mergeCell ref="Z4:AA4"/>
    <mergeCell ref="A16:A32"/>
    <mergeCell ref="B29:B30"/>
    <mergeCell ref="Z29:Z30"/>
    <mergeCell ref="AA29:AA30"/>
    <mergeCell ref="C4:X4"/>
    <mergeCell ref="A7:A15"/>
    <mergeCell ref="Z77:Z78"/>
    <mergeCell ref="AA77:AA78"/>
    <mergeCell ref="A81:AA81"/>
    <mergeCell ref="B82:B83"/>
    <mergeCell ref="C82:Y82"/>
    <mergeCell ref="Z82:AA82"/>
    <mergeCell ref="T77:T78"/>
    <mergeCell ref="U77:U78"/>
    <mergeCell ref="V77:V78"/>
    <mergeCell ref="W77:W78"/>
    <mergeCell ref="X77:X78"/>
    <mergeCell ref="O77:O78"/>
    <mergeCell ref="P77:P78"/>
    <mergeCell ref="Q77:Q78"/>
    <mergeCell ref="R77:R78"/>
    <mergeCell ref="S77:S78"/>
    <mergeCell ref="A84:A99"/>
    <mergeCell ref="A100:A106"/>
    <mergeCell ref="A107:A111"/>
    <mergeCell ref="A112:A113"/>
    <mergeCell ref="Y77:Y78"/>
    <mergeCell ref="K77:K78"/>
    <mergeCell ref="L77:L78"/>
    <mergeCell ref="M77:M78"/>
    <mergeCell ref="N77:N78"/>
    <mergeCell ref="E77:E78"/>
    <mergeCell ref="F77:F78"/>
    <mergeCell ref="G77:G78"/>
    <mergeCell ref="H77:H78"/>
    <mergeCell ref="I77:I78"/>
    <mergeCell ref="J77:J78"/>
    <mergeCell ref="A68:A80"/>
  </mergeCells>
  <pageMargins left="0.25" right="0.25" top="0.75" bottom="0.75" header="0.3" footer="0.3"/>
  <pageSetup paperSize="9" scale="57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27"/>
  <sheetViews>
    <sheetView topLeftCell="A25" zoomScale="90" zoomScaleNormal="90" zoomScalePageLayoutView="85" workbookViewId="0">
      <selection activeCell="H73" sqref="H73"/>
    </sheetView>
  </sheetViews>
  <sheetFormatPr defaultRowHeight="15" x14ac:dyDescent="0.25"/>
  <cols>
    <col min="1" max="1" width="3.7109375" customWidth="1"/>
    <col min="2" max="2" width="37" customWidth="1"/>
    <col min="26" max="26" width="11" customWidth="1"/>
    <col min="31" max="31" width="11.140625" customWidth="1"/>
    <col min="32" max="32" width="11.42578125" customWidth="1"/>
  </cols>
  <sheetData>
    <row r="1" spans="1:32" ht="18" x14ac:dyDescent="0.25">
      <c r="A1" s="530" t="s">
        <v>217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</row>
    <row r="2" spans="1:32" ht="21" x14ac:dyDescent="0.35">
      <c r="O2" s="531"/>
      <c r="P2" s="531"/>
    </row>
    <row r="3" spans="1:32" ht="16.5" thickBot="1" x14ac:dyDescent="0.3">
      <c r="B3" s="630" t="s">
        <v>413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</row>
    <row r="4" spans="1:32" ht="43.5" customHeight="1" thickBot="1" x14ac:dyDescent="0.3">
      <c r="A4" s="565"/>
      <c r="B4" s="534" t="s">
        <v>0</v>
      </c>
      <c r="C4" s="660" t="s">
        <v>1</v>
      </c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5"/>
      <c r="Y4" s="655"/>
      <c r="Z4" s="655"/>
      <c r="AA4" s="655"/>
      <c r="AB4" s="655"/>
      <c r="AC4" s="655"/>
      <c r="AD4" s="656"/>
      <c r="AE4" s="605" t="s">
        <v>346</v>
      </c>
      <c r="AF4" s="606"/>
    </row>
    <row r="5" spans="1:32" ht="26.25" thickBot="1" x14ac:dyDescent="0.3">
      <c r="A5" s="566"/>
      <c r="B5" s="535"/>
      <c r="C5" s="267">
        <v>0.3</v>
      </c>
      <c r="D5" s="184">
        <v>0.4</v>
      </c>
      <c r="E5" s="184">
        <v>0.5</v>
      </c>
      <c r="F5" s="184">
        <v>0.6</v>
      </c>
      <c r="G5" s="184">
        <v>0.7</v>
      </c>
      <c r="H5" s="184">
        <v>0.8</v>
      </c>
      <c r="I5" s="184">
        <v>0.9</v>
      </c>
      <c r="J5" s="184">
        <v>1</v>
      </c>
      <c r="K5" s="184">
        <v>1.1000000000000001</v>
      </c>
      <c r="L5" s="184">
        <v>1.2</v>
      </c>
      <c r="M5" s="184">
        <v>1.3</v>
      </c>
      <c r="N5" s="184">
        <v>1.4</v>
      </c>
      <c r="O5" s="184">
        <v>1.5</v>
      </c>
      <c r="P5" s="184">
        <v>1.6</v>
      </c>
      <c r="Q5" s="184">
        <v>1.7</v>
      </c>
      <c r="R5" s="184">
        <v>1.8</v>
      </c>
      <c r="S5" s="184">
        <v>1.9</v>
      </c>
      <c r="T5" s="184">
        <v>2</v>
      </c>
      <c r="U5" s="184">
        <v>2.1</v>
      </c>
      <c r="V5" s="184">
        <v>2.2000000000000002</v>
      </c>
      <c r="W5" s="184">
        <v>2.2999999999999998</v>
      </c>
      <c r="X5" s="184">
        <v>2.4</v>
      </c>
      <c r="Y5" s="185">
        <v>2.5</v>
      </c>
      <c r="Z5" s="185">
        <v>2.6</v>
      </c>
      <c r="AA5" s="185">
        <v>2.7</v>
      </c>
      <c r="AB5" s="185">
        <v>2.8</v>
      </c>
      <c r="AC5" s="185">
        <v>2.9</v>
      </c>
      <c r="AD5" s="185">
        <v>3</v>
      </c>
      <c r="AE5" s="268" t="s">
        <v>302</v>
      </c>
      <c r="AF5" s="269" t="s">
        <v>347</v>
      </c>
    </row>
    <row r="6" spans="1:32" ht="15.75" customHeight="1" thickBot="1" x14ac:dyDescent="0.3">
      <c r="A6" s="286">
        <v>0</v>
      </c>
      <c r="B6" s="287" t="s">
        <v>348</v>
      </c>
      <c r="C6" s="135">
        <f>J6*0.3</f>
        <v>501.29999999999995</v>
      </c>
      <c r="D6" s="135">
        <f>J6*0.4</f>
        <v>668.40000000000009</v>
      </c>
      <c r="E6" s="135">
        <f>J6*0.5</f>
        <v>835.5</v>
      </c>
      <c r="F6" s="135">
        <f>J6*0.6</f>
        <v>1002.5999999999999</v>
      </c>
      <c r="G6" s="135">
        <f>J6*0.7</f>
        <v>1169.6999999999998</v>
      </c>
      <c r="H6" s="135">
        <f>J6*0.8</f>
        <v>1336.8000000000002</v>
      </c>
      <c r="I6" s="135">
        <v>1529</v>
      </c>
      <c r="J6" s="384">
        <v>1671</v>
      </c>
      <c r="K6" s="135">
        <f>J6*1.1</f>
        <v>1838.1000000000001</v>
      </c>
      <c r="L6" s="135">
        <f>J6*1.2</f>
        <v>2005.1999999999998</v>
      </c>
      <c r="M6" s="135">
        <f>J6*1.3</f>
        <v>2172.3000000000002</v>
      </c>
      <c r="N6" s="135">
        <f>J6*1.4</f>
        <v>2339.3999999999996</v>
      </c>
      <c r="O6" s="135">
        <f>J6*1.5</f>
        <v>2506.5</v>
      </c>
      <c r="P6" s="135">
        <f>J6*1.6</f>
        <v>2673.6000000000004</v>
      </c>
      <c r="Q6" s="135">
        <f>J6*1.7</f>
        <v>2840.7</v>
      </c>
      <c r="R6" s="135">
        <f>J6*1.8</f>
        <v>3007.8</v>
      </c>
      <c r="S6" s="135">
        <f>J6*1.9</f>
        <v>3174.8999999999996</v>
      </c>
      <c r="T6" s="135">
        <f>J6*2</f>
        <v>3342</v>
      </c>
      <c r="U6" s="135">
        <f>J6*2.1</f>
        <v>3509.1000000000004</v>
      </c>
      <c r="V6" s="135">
        <f>J6*2.2</f>
        <v>3676.2000000000003</v>
      </c>
      <c r="W6" s="135">
        <f>J6*2.3</f>
        <v>3843.2999999999997</v>
      </c>
      <c r="X6" s="135">
        <f>J6*2.4</f>
        <v>4010.3999999999996</v>
      </c>
      <c r="Y6" s="136">
        <f>J6*2.5</f>
        <v>4177.5</v>
      </c>
      <c r="Z6" s="136">
        <f t="shared" ref="Z6:AD21" si="0">K6*2.5</f>
        <v>4595.25</v>
      </c>
      <c r="AA6" s="136">
        <f t="shared" si="0"/>
        <v>5013</v>
      </c>
      <c r="AB6" s="136">
        <f t="shared" si="0"/>
        <v>5430.75</v>
      </c>
      <c r="AC6" s="136">
        <f t="shared" si="0"/>
        <v>5848.4999999999991</v>
      </c>
      <c r="AD6" s="136">
        <f t="shared" si="0"/>
        <v>6266.25</v>
      </c>
      <c r="AE6" s="273" t="s">
        <v>349</v>
      </c>
      <c r="AF6" s="274" t="s">
        <v>350</v>
      </c>
    </row>
    <row r="7" spans="1:32" ht="16.5" thickBot="1" x14ac:dyDescent="0.3">
      <c r="A7" s="555">
        <v>1</v>
      </c>
      <c r="B7" s="155" t="s">
        <v>170</v>
      </c>
      <c r="C7" s="140">
        <f t="shared" ref="C7:C113" si="1">J7*0.3</f>
        <v>578.4</v>
      </c>
      <c r="D7" s="140">
        <f t="shared" ref="D7:D113" si="2">J7*0.4</f>
        <v>771.2</v>
      </c>
      <c r="E7" s="140">
        <f t="shared" ref="E7:E113" si="3">J7*0.5</f>
        <v>964</v>
      </c>
      <c r="F7" s="140">
        <f t="shared" ref="F7:F113" si="4">J7*0.6</f>
        <v>1156.8</v>
      </c>
      <c r="G7" s="140">
        <f t="shared" ref="G7:G113" si="5">J7*0.7</f>
        <v>1349.6</v>
      </c>
      <c r="H7" s="140">
        <f>J7*0.8</f>
        <v>1542.4</v>
      </c>
      <c r="I7" s="140">
        <f t="shared" ref="I7:I113" si="6">J7*0.9</f>
        <v>1735.2</v>
      </c>
      <c r="J7" s="140">
        <v>1928</v>
      </c>
      <c r="K7" s="140">
        <f t="shared" ref="K7:K113" si="7">J7*1.1</f>
        <v>2120.8000000000002</v>
      </c>
      <c r="L7" s="140">
        <f t="shared" ref="L7:L113" si="8">J7*1.2</f>
        <v>2313.6</v>
      </c>
      <c r="M7" s="140">
        <f t="shared" ref="M7:M113" si="9">J7*1.3</f>
        <v>2506.4</v>
      </c>
      <c r="N7" s="140">
        <f t="shared" ref="N7:N113" si="10">J7*1.4</f>
        <v>2699.2</v>
      </c>
      <c r="O7" s="140">
        <f t="shared" ref="O7:O113" si="11">J7*1.5</f>
        <v>2892</v>
      </c>
      <c r="P7" s="140">
        <f>J7*1.6</f>
        <v>3084.8</v>
      </c>
      <c r="Q7" s="140">
        <f>J7*1.7</f>
        <v>3277.6</v>
      </c>
      <c r="R7" s="140">
        <f>J7*1.8</f>
        <v>3470.4</v>
      </c>
      <c r="S7" s="140">
        <f t="shared" ref="S7:S77" si="12">J7*1.9</f>
        <v>3663.2</v>
      </c>
      <c r="T7" s="140">
        <f t="shared" ref="T7:T77" si="13">J7*2</f>
        <v>3856</v>
      </c>
      <c r="U7" s="140">
        <f t="shared" ref="U7:U77" si="14">J7*2.1</f>
        <v>4048.8</v>
      </c>
      <c r="V7" s="140">
        <f t="shared" ref="V7:V77" si="15">J7*2.2</f>
        <v>4241.6000000000004</v>
      </c>
      <c r="W7" s="140">
        <f t="shared" ref="W7:W77" si="16">J7*2.3</f>
        <v>4434.3999999999996</v>
      </c>
      <c r="X7" s="140">
        <f t="shared" ref="X7:X77" si="17">J7*2.4</f>
        <v>4627.2</v>
      </c>
      <c r="Y7" s="141">
        <f t="shared" ref="Y7:AD77" si="18">J7*2.5</f>
        <v>4820</v>
      </c>
      <c r="Z7" s="141">
        <f t="shared" si="0"/>
        <v>5302</v>
      </c>
      <c r="AA7" s="141">
        <f t="shared" si="0"/>
        <v>5784</v>
      </c>
      <c r="AB7" s="141">
        <f t="shared" si="0"/>
        <v>6266</v>
      </c>
      <c r="AC7" s="141">
        <f t="shared" si="0"/>
        <v>6748</v>
      </c>
      <c r="AD7" s="141">
        <f t="shared" si="0"/>
        <v>7230</v>
      </c>
      <c r="AE7" s="275" t="s">
        <v>349</v>
      </c>
      <c r="AF7" s="276" t="s">
        <v>350</v>
      </c>
    </row>
    <row r="8" spans="1:32" ht="16.5" thickBot="1" x14ac:dyDescent="0.3">
      <c r="A8" s="556"/>
      <c r="B8" s="156" t="s">
        <v>171</v>
      </c>
      <c r="C8" s="145">
        <f t="shared" si="1"/>
        <v>578.4</v>
      </c>
      <c r="D8" s="145">
        <f t="shared" si="2"/>
        <v>771.2</v>
      </c>
      <c r="E8" s="145">
        <f t="shared" si="3"/>
        <v>964</v>
      </c>
      <c r="F8" s="145">
        <f t="shared" si="4"/>
        <v>1156.8</v>
      </c>
      <c r="G8" s="145">
        <f t="shared" si="5"/>
        <v>1349.6</v>
      </c>
      <c r="H8" s="145">
        <f t="shared" ref="H8:H103" si="19">J8*0.8</f>
        <v>1542.4</v>
      </c>
      <c r="I8" s="145">
        <f t="shared" si="6"/>
        <v>1735.2</v>
      </c>
      <c r="J8" s="140">
        <v>1928</v>
      </c>
      <c r="K8" s="145">
        <f t="shared" si="7"/>
        <v>2120.8000000000002</v>
      </c>
      <c r="L8" s="145">
        <f t="shared" si="8"/>
        <v>2313.6</v>
      </c>
      <c r="M8" s="145">
        <f t="shared" si="9"/>
        <v>2506.4</v>
      </c>
      <c r="N8" s="145">
        <f t="shared" si="10"/>
        <v>2699.2</v>
      </c>
      <c r="O8" s="145">
        <f t="shared" si="11"/>
        <v>2892</v>
      </c>
      <c r="P8" s="145">
        <f t="shared" ref="P8:P35" si="20">J8*1.6</f>
        <v>3084.8</v>
      </c>
      <c r="Q8" s="145">
        <f t="shared" ref="Q8:Q35" si="21">J8*1.7</f>
        <v>3277.6</v>
      </c>
      <c r="R8" s="145">
        <f t="shared" ref="R8:R35" si="22">J8*1.8</f>
        <v>3470.4</v>
      </c>
      <c r="S8" s="145">
        <f t="shared" si="12"/>
        <v>3663.2</v>
      </c>
      <c r="T8" s="145">
        <f t="shared" si="13"/>
        <v>3856</v>
      </c>
      <c r="U8" s="145">
        <f t="shared" si="14"/>
        <v>4048.8</v>
      </c>
      <c r="V8" s="145">
        <f t="shared" si="15"/>
        <v>4241.6000000000004</v>
      </c>
      <c r="W8" s="145">
        <f t="shared" si="16"/>
        <v>4434.3999999999996</v>
      </c>
      <c r="X8" s="145">
        <f t="shared" si="17"/>
        <v>4627.2</v>
      </c>
      <c r="Y8" s="146">
        <f t="shared" si="18"/>
        <v>4820</v>
      </c>
      <c r="Z8" s="146">
        <f t="shared" si="0"/>
        <v>5302</v>
      </c>
      <c r="AA8" s="146">
        <f t="shared" si="0"/>
        <v>5784</v>
      </c>
      <c r="AB8" s="146">
        <f t="shared" si="0"/>
        <v>6266</v>
      </c>
      <c r="AC8" s="146">
        <f t="shared" si="0"/>
        <v>6748</v>
      </c>
      <c r="AD8" s="146">
        <f t="shared" si="0"/>
        <v>7230</v>
      </c>
      <c r="AE8" s="277" t="s">
        <v>349</v>
      </c>
      <c r="AF8" s="278" t="s">
        <v>350</v>
      </c>
    </row>
    <row r="9" spans="1:32" ht="16.5" thickBot="1" x14ac:dyDescent="0.3">
      <c r="A9" s="556"/>
      <c r="B9" s="156" t="s">
        <v>130</v>
      </c>
      <c r="C9" s="145">
        <f t="shared" si="1"/>
        <v>578.4</v>
      </c>
      <c r="D9" s="145">
        <f t="shared" si="2"/>
        <v>771.2</v>
      </c>
      <c r="E9" s="145">
        <f t="shared" si="3"/>
        <v>964</v>
      </c>
      <c r="F9" s="145">
        <f t="shared" si="4"/>
        <v>1156.8</v>
      </c>
      <c r="G9" s="145">
        <f t="shared" si="5"/>
        <v>1349.6</v>
      </c>
      <c r="H9" s="145">
        <f t="shared" si="19"/>
        <v>1542.4</v>
      </c>
      <c r="I9" s="145">
        <f t="shared" si="6"/>
        <v>1735.2</v>
      </c>
      <c r="J9" s="140">
        <v>1928</v>
      </c>
      <c r="K9" s="145">
        <f t="shared" si="7"/>
        <v>2120.8000000000002</v>
      </c>
      <c r="L9" s="145">
        <f t="shared" si="8"/>
        <v>2313.6</v>
      </c>
      <c r="M9" s="145">
        <f t="shared" si="9"/>
        <v>2506.4</v>
      </c>
      <c r="N9" s="145">
        <f t="shared" si="10"/>
        <v>2699.2</v>
      </c>
      <c r="O9" s="145">
        <f t="shared" si="11"/>
        <v>2892</v>
      </c>
      <c r="P9" s="145">
        <f t="shared" si="20"/>
        <v>3084.8</v>
      </c>
      <c r="Q9" s="145">
        <f t="shared" si="21"/>
        <v>3277.6</v>
      </c>
      <c r="R9" s="145">
        <f t="shared" si="22"/>
        <v>3470.4</v>
      </c>
      <c r="S9" s="145">
        <f t="shared" si="12"/>
        <v>3663.2</v>
      </c>
      <c r="T9" s="145">
        <f t="shared" si="13"/>
        <v>3856</v>
      </c>
      <c r="U9" s="145">
        <f t="shared" si="14"/>
        <v>4048.8</v>
      </c>
      <c r="V9" s="145">
        <f t="shared" si="15"/>
        <v>4241.6000000000004</v>
      </c>
      <c r="W9" s="145">
        <f t="shared" si="16"/>
        <v>4434.3999999999996</v>
      </c>
      <c r="X9" s="145">
        <f t="shared" si="17"/>
        <v>4627.2</v>
      </c>
      <c r="Y9" s="146">
        <f t="shared" si="18"/>
        <v>4820</v>
      </c>
      <c r="Z9" s="146">
        <f t="shared" si="0"/>
        <v>5302</v>
      </c>
      <c r="AA9" s="146">
        <f t="shared" si="0"/>
        <v>5784</v>
      </c>
      <c r="AB9" s="146">
        <f t="shared" si="0"/>
        <v>6266</v>
      </c>
      <c r="AC9" s="146">
        <f t="shared" si="0"/>
        <v>6748</v>
      </c>
      <c r="AD9" s="146">
        <f t="shared" si="0"/>
        <v>7230</v>
      </c>
      <c r="AE9" s="277" t="s">
        <v>349</v>
      </c>
      <c r="AF9" s="278" t="s">
        <v>351</v>
      </c>
    </row>
    <row r="10" spans="1:32" ht="16.5" thickBot="1" x14ac:dyDescent="0.3">
      <c r="A10" s="556"/>
      <c r="B10" s="156" t="s">
        <v>131</v>
      </c>
      <c r="C10" s="145">
        <f t="shared" si="1"/>
        <v>578.4</v>
      </c>
      <c r="D10" s="145">
        <f t="shared" si="2"/>
        <v>771.2</v>
      </c>
      <c r="E10" s="145">
        <f t="shared" si="3"/>
        <v>964</v>
      </c>
      <c r="F10" s="145">
        <f t="shared" si="4"/>
        <v>1156.8</v>
      </c>
      <c r="G10" s="145">
        <f t="shared" si="5"/>
        <v>1349.6</v>
      </c>
      <c r="H10" s="145">
        <f t="shared" si="19"/>
        <v>1542.4</v>
      </c>
      <c r="I10" s="145">
        <f t="shared" si="6"/>
        <v>1735.2</v>
      </c>
      <c r="J10" s="140">
        <v>1928</v>
      </c>
      <c r="K10" s="145">
        <f t="shared" si="7"/>
        <v>2120.8000000000002</v>
      </c>
      <c r="L10" s="145">
        <f t="shared" si="8"/>
        <v>2313.6</v>
      </c>
      <c r="M10" s="145">
        <f t="shared" si="9"/>
        <v>2506.4</v>
      </c>
      <c r="N10" s="145">
        <f t="shared" si="10"/>
        <v>2699.2</v>
      </c>
      <c r="O10" s="145">
        <f t="shared" si="11"/>
        <v>2892</v>
      </c>
      <c r="P10" s="145">
        <f t="shared" si="20"/>
        <v>3084.8</v>
      </c>
      <c r="Q10" s="145">
        <f t="shared" si="21"/>
        <v>3277.6</v>
      </c>
      <c r="R10" s="145">
        <f t="shared" si="22"/>
        <v>3470.4</v>
      </c>
      <c r="S10" s="145">
        <f t="shared" si="12"/>
        <v>3663.2</v>
      </c>
      <c r="T10" s="145">
        <f t="shared" si="13"/>
        <v>3856</v>
      </c>
      <c r="U10" s="145">
        <f t="shared" si="14"/>
        <v>4048.8</v>
      </c>
      <c r="V10" s="145">
        <f t="shared" si="15"/>
        <v>4241.6000000000004</v>
      </c>
      <c r="W10" s="145">
        <f t="shared" si="16"/>
        <v>4434.3999999999996</v>
      </c>
      <c r="X10" s="145">
        <f t="shared" si="17"/>
        <v>4627.2</v>
      </c>
      <c r="Y10" s="146">
        <f t="shared" si="18"/>
        <v>4820</v>
      </c>
      <c r="Z10" s="146">
        <f t="shared" si="0"/>
        <v>5302</v>
      </c>
      <c r="AA10" s="146">
        <f t="shared" si="0"/>
        <v>5784</v>
      </c>
      <c r="AB10" s="146">
        <f t="shared" si="0"/>
        <v>6266</v>
      </c>
      <c r="AC10" s="146">
        <f t="shared" si="0"/>
        <v>6748</v>
      </c>
      <c r="AD10" s="146">
        <f t="shared" si="0"/>
        <v>7230</v>
      </c>
      <c r="AE10" s="277" t="s">
        <v>349</v>
      </c>
      <c r="AF10" s="278" t="s">
        <v>350</v>
      </c>
    </row>
    <row r="11" spans="1:32" ht="16.5" thickBot="1" x14ac:dyDescent="0.3">
      <c r="A11" s="556"/>
      <c r="B11" s="156" t="s">
        <v>172</v>
      </c>
      <c r="C11" s="145">
        <f t="shared" si="1"/>
        <v>578.4</v>
      </c>
      <c r="D11" s="145">
        <f t="shared" si="2"/>
        <v>771.2</v>
      </c>
      <c r="E11" s="145">
        <f t="shared" si="3"/>
        <v>964</v>
      </c>
      <c r="F11" s="145">
        <f t="shared" si="4"/>
        <v>1156.8</v>
      </c>
      <c r="G11" s="145">
        <f t="shared" si="5"/>
        <v>1349.6</v>
      </c>
      <c r="H11" s="145">
        <f t="shared" si="19"/>
        <v>1542.4</v>
      </c>
      <c r="I11" s="145">
        <f t="shared" si="6"/>
        <v>1735.2</v>
      </c>
      <c r="J11" s="140">
        <v>1928</v>
      </c>
      <c r="K11" s="145">
        <f t="shared" si="7"/>
        <v>2120.8000000000002</v>
      </c>
      <c r="L11" s="145">
        <f t="shared" si="8"/>
        <v>2313.6</v>
      </c>
      <c r="M11" s="145">
        <f t="shared" si="9"/>
        <v>2506.4</v>
      </c>
      <c r="N11" s="145">
        <f t="shared" si="10"/>
        <v>2699.2</v>
      </c>
      <c r="O11" s="145">
        <f t="shared" si="11"/>
        <v>2892</v>
      </c>
      <c r="P11" s="145">
        <f t="shared" si="20"/>
        <v>3084.8</v>
      </c>
      <c r="Q11" s="145">
        <f t="shared" si="21"/>
        <v>3277.6</v>
      </c>
      <c r="R11" s="145">
        <f t="shared" si="22"/>
        <v>3470.4</v>
      </c>
      <c r="S11" s="145">
        <f t="shared" si="12"/>
        <v>3663.2</v>
      </c>
      <c r="T11" s="145">
        <f t="shared" si="13"/>
        <v>3856</v>
      </c>
      <c r="U11" s="145">
        <f t="shared" si="14"/>
        <v>4048.8</v>
      </c>
      <c r="V11" s="145">
        <f t="shared" si="15"/>
        <v>4241.6000000000004</v>
      </c>
      <c r="W11" s="145">
        <f t="shared" si="16"/>
        <v>4434.3999999999996</v>
      </c>
      <c r="X11" s="145">
        <f t="shared" si="17"/>
        <v>4627.2</v>
      </c>
      <c r="Y11" s="146">
        <f t="shared" si="18"/>
        <v>4820</v>
      </c>
      <c r="Z11" s="146">
        <f t="shared" si="0"/>
        <v>5302</v>
      </c>
      <c r="AA11" s="146">
        <f t="shared" si="0"/>
        <v>5784</v>
      </c>
      <c r="AB11" s="146">
        <f t="shared" si="0"/>
        <v>6266</v>
      </c>
      <c r="AC11" s="146">
        <f t="shared" si="0"/>
        <v>6748</v>
      </c>
      <c r="AD11" s="146">
        <f t="shared" si="0"/>
        <v>7230</v>
      </c>
      <c r="AE11" s="277" t="s">
        <v>349</v>
      </c>
      <c r="AF11" s="278" t="s">
        <v>350</v>
      </c>
    </row>
    <row r="12" spans="1:32" ht="16.5" thickBot="1" x14ac:dyDescent="0.3">
      <c r="A12" s="556"/>
      <c r="B12" s="156" t="s">
        <v>304</v>
      </c>
      <c r="C12" s="145">
        <f t="shared" si="1"/>
        <v>578.4</v>
      </c>
      <c r="D12" s="145">
        <f t="shared" si="2"/>
        <v>771.2</v>
      </c>
      <c r="E12" s="145">
        <f t="shared" si="3"/>
        <v>964</v>
      </c>
      <c r="F12" s="145">
        <f t="shared" si="4"/>
        <v>1156.8</v>
      </c>
      <c r="G12" s="145">
        <f t="shared" si="5"/>
        <v>1349.6</v>
      </c>
      <c r="H12" s="145">
        <f t="shared" si="19"/>
        <v>1542.4</v>
      </c>
      <c r="I12" s="145">
        <f t="shared" si="6"/>
        <v>1735.2</v>
      </c>
      <c r="J12" s="140">
        <v>1928</v>
      </c>
      <c r="K12" s="145">
        <f t="shared" si="7"/>
        <v>2120.8000000000002</v>
      </c>
      <c r="L12" s="145">
        <f t="shared" si="8"/>
        <v>2313.6</v>
      </c>
      <c r="M12" s="145">
        <f t="shared" si="9"/>
        <v>2506.4</v>
      </c>
      <c r="N12" s="145">
        <f t="shared" si="10"/>
        <v>2699.2</v>
      </c>
      <c r="O12" s="145">
        <f t="shared" si="11"/>
        <v>2892</v>
      </c>
      <c r="P12" s="145">
        <f t="shared" si="20"/>
        <v>3084.8</v>
      </c>
      <c r="Q12" s="145">
        <f t="shared" si="21"/>
        <v>3277.6</v>
      </c>
      <c r="R12" s="145">
        <f t="shared" si="22"/>
        <v>3470.4</v>
      </c>
      <c r="S12" s="145">
        <f t="shared" si="12"/>
        <v>3663.2</v>
      </c>
      <c r="T12" s="145">
        <f t="shared" si="13"/>
        <v>3856</v>
      </c>
      <c r="U12" s="145">
        <f t="shared" si="14"/>
        <v>4048.8</v>
      </c>
      <c r="V12" s="145">
        <f t="shared" si="15"/>
        <v>4241.6000000000004</v>
      </c>
      <c r="W12" s="145">
        <f t="shared" si="16"/>
        <v>4434.3999999999996</v>
      </c>
      <c r="X12" s="145">
        <f t="shared" si="17"/>
        <v>4627.2</v>
      </c>
      <c r="Y12" s="146">
        <f t="shared" si="18"/>
        <v>4820</v>
      </c>
      <c r="Z12" s="146">
        <f t="shared" si="0"/>
        <v>5302</v>
      </c>
      <c r="AA12" s="146">
        <f t="shared" si="0"/>
        <v>5784</v>
      </c>
      <c r="AB12" s="146">
        <f t="shared" si="0"/>
        <v>6266</v>
      </c>
      <c r="AC12" s="146">
        <f t="shared" si="0"/>
        <v>6748</v>
      </c>
      <c r="AD12" s="146">
        <f t="shared" si="0"/>
        <v>7230</v>
      </c>
      <c r="AE12" s="277" t="s">
        <v>349</v>
      </c>
      <c r="AF12" s="278" t="s">
        <v>350</v>
      </c>
    </row>
    <row r="13" spans="1:32" ht="16.5" thickBot="1" x14ac:dyDescent="0.3">
      <c r="A13" s="556"/>
      <c r="B13" s="156" t="s">
        <v>173</v>
      </c>
      <c r="C13" s="145">
        <f t="shared" si="1"/>
        <v>578.4</v>
      </c>
      <c r="D13" s="145">
        <f t="shared" si="2"/>
        <v>771.2</v>
      </c>
      <c r="E13" s="145">
        <f t="shared" si="3"/>
        <v>964</v>
      </c>
      <c r="F13" s="145">
        <f t="shared" si="4"/>
        <v>1156.8</v>
      </c>
      <c r="G13" s="145">
        <f t="shared" si="5"/>
        <v>1349.6</v>
      </c>
      <c r="H13" s="145">
        <f t="shared" si="19"/>
        <v>1542.4</v>
      </c>
      <c r="I13" s="145">
        <f t="shared" si="6"/>
        <v>1735.2</v>
      </c>
      <c r="J13" s="140">
        <v>1928</v>
      </c>
      <c r="K13" s="145">
        <f t="shared" si="7"/>
        <v>2120.8000000000002</v>
      </c>
      <c r="L13" s="145">
        <f t="shared" si="8"/>
        <v>2313.6</v>
      </c>
      <c r="M13" s="145">
        <f t="shared" si="9"/>
        <v>2506.4</v>
      </c>
      <c r="N13" s="145">
        <f t="shared" si="10"/>
        <v>2699.2</v>
      </c>
      <c r="O13" s="145">
        <f t="shared" si="11"/>
        <v>2892</v>
      </c>
      <c r="P13" s="145">
        <f t="shared" si="20"/>
        <v>3084.8</v>
      </c>
      <c r="Q13" s="145">
        <f t="shared" si="21"/>
        <v>3277.6</v>
      </c>
      <c r="R13" s="145">
        <f t="shared" si="22"/>
        <v>3470.4</v>
      </c>
      <c r="S13" s="145">
        <f t="shared" si="12"/>
        <v>3663.2</v>
      </c>
      <c r="T13" s="145">
        <f t="shared" si="13"/>
        <v>3856</v>
      </c>
      <c r="U13" s="145">
        <f t="shared" si="14"/>
        <v>4048.8</v>
      </c>
      <c r="V13" s="145">
        <f t="shared" si="15"/>
        <v>4241.6000000000004</v>
      </c>
      <c r="W13" s="145">
        <f t="shared" si="16"/>
        <v>4434.3999999999996</v>
      </c>
      <c r="X13" s="145">
        <f t="shared" si="17"/>
        <v>4627.2</v>
      </c>
      <c r="Y13" s="146">
        <f t="shared" si="18"/>
        <v>4820</v>
      </c>
      <c r="Z13" s="146">
        <f t="shared" si="0"/>
        <v>5302</v>
      </c>
      <c r="AA13" s="146">
        <f t="shared" si="0"/>
        <v>5784</v>
      </c>
      <c r="AB13" s="146">
        <f t="shared" si="0"/>
        <v>6266</v>
      </c>
      <c r="AC13" s="146">
        <f t="shared" si="0"/>
        <v>6748</v>
      </c>
      <c r="AD13" s="146">
        <f t="shared" si="0"/>
        <v>7230</v>
      </c>
      <c r="AE13" s="277" t="s">
        <v>352</v>
      </c>
      <c r="AF13" s="278" t="s">
        <v>353</v>
      </c>
    </row>
    <row r="14" spans="1:32" ht="16.5" thickBot="1" x14ac:dyDescent="0.3">
      <c r="A14" s="556"/>
      <c r="B14" s="156" t="s">
        <v>2</v>
      </c>
      <c r="C14" s="145">
        <f t="shared" si="1"/>
        <v>578.4</v>
      </c>
      <c r="D14" s="145">
        <f t="shared" si="2"/>
        <v>771.2</v>
      </c>
      <c r="E14" s="145">
        <f t="shared" si="3"/>
        <v>964</v>
      </c>
      <c r="F14" s="145">
        <f t="shared" si="4"/>
        <v>1156.8</v>
      </c>
      <c r="G14" s="145">
        <f t="shared" si="5"/>
        <v>1349.6</v>
      </c>
      <c r="H14" s="145">
        <f t="shared" si="19"/>
        <v>1542.4</v>
      </c>
      <c r="I14" s="145">
        <f t="shared" si="6"/>
        <v>1735.2</v>
      </c>
      <c r="J14" s="140">
        <v>1928</v>
      </c>
      <c r="K14" s="145">
        <f t="shared" si="7"/>
        <v>2120.8000000000002</v>
      </c>
      <c r="L14" s="145">
        <f t="shared" si="8"/>
        <v>2313.6</v>
      </c>
      <c r="M14" s="145">
        <f t="shared" si="9"/>
        <v>2506.4</v>
      </c>
      <c r="N14" s="145">
        <f t="shared" si="10"/>
        <v>2699.2</v>
      </c>
      <c r="O14" s="145">
        <f t="shared" si="11"/>
        <v>2892</v>
      </c>
      <c r="P14" s="145">
        <f t="shared" si="20"/>
        <v>3084.8</v>
      </c>
      <c r="Q14" s="145">
        <f t="shared" si="21"/>
        <v>3277.6</v>
      </c>
      <c r="R14" s="145">
        <f t="shared" si="22"/>
        <v>3470.4</v>
      </c>
      <c r="S14" s="145">
        <f t="shared" si="12"/>
        <v>3663.2</v>
      </c>
      <c r="T14" s="145">
        <f t="shared" si="13"/>
        <v>3856</v>
      </c>
      <c r="U14" s="145">
        <f t="shared" si="14"/>
        <v>4048.8</v>
      </c>
      <c r="V14" s="145">
        <f t="shared" si="15"/>
        <v>4241.6000000000004</v>
      </c>
      <c r="W14" s="145">
        <f t="shared" si="16"/>
        <v>4434.3999999999996</v>
      </c>
      <c r="X14" s="145">
        <f t="shared" si="17"/>
        <v>4627.2</v>
      </c>
      <c r="Y14" s="146">
        <f t="shared" si="18"/>
        <v>4820</v>
      </c>
      <c r="Z14" s="146">
        <f t="shared" si="0"/>
        <v>5302</v>
      </c>
      <c r="AA14" s="146">
        <f t="shared" si="0"/>
        <v>5784</v>
      </c>
      <c r="AB14" s="146">
        <f t="shared" si="0"/>
        <v>6266</v>
      </c>
      <c r="AC14" s="146">
        <f t="shared" si="0"/>
        <v>6748</v>
      </c>
      <c r="AD14" s="146">
        <f t="shared" si="0"/>
        <v>7230</v>
      </c>
      <c r="AE14" s="277" t="s">
        <v>349</v>
      </c>
      <c r="AF14" s="278" t="s">
        <v>350</v>
      </c>
    </row>
    <row r="15" spans="1:32" ht="16.5" thickBot="1" x14ac:dyDescent="0.3">
      <c r="A15" s="657"/>
      <c r="B15" s="164" t="s">
        <v>3</v>
      </c>
      <c r="C15" s="131">
        <f t="shared" si="1"/>
        <v>578.4</v>
      </c>
      <c r="D15" s="131">
        <f t="shared" si="2"/>
        <v>771.2</v>
      </c>
      <c r="E15" s="131">
        <f t="shared" si="3"/>
        <v>964</v>
      </c>
      <c r="F15" s="131">
        <f t="shared" si="4"/>
        <v>1156.8</v>
      </c>
      <c r="G15" s="131">
        <f t="shared" si="5"/>
        <v>1349.6</v>
      </c>
      <c r="H15" s="131">
        <f t="shared" si="19"/>
        <v>1542.4</v>
      </c>
      <c r="I15" s="131">
        <f t="shared" si="6"/>
        <v>1735.2</v>
      </c>
      <c r="J15" s="140">
        <v>1928</v>
      </c>
      <c r="K15" s="131">
        <f t="shared" si="7"/>
        <v>2120.8000000000002</v>
      </c>
      <c r="L15" s="131">
        <f t="shared" si="8"/>
        <v>2313.6</v>
      </c>
      <c r="M15" s="131">
        <f t="shared" si="9"/>
        <v>2506.4</v>
      </c>
      <c r="N15" s="131">
        <f t="shared" si="10"/>
        <v>2699.2</v>
      </c>
      <c r="O15" s="131">
        <f t="shared" si="11"/>
        <v>2892</v>
      </c>
      <c r="P15" s="131">
        <f t="shared" si="20"/>
        <v>3084.8</v>
      </c>
      <c r="Q15" s="131">
        <f t="shared" si="21"/>
        <v>3277.6</v>
      </c>
      <c r="R15" s="131">
        <f t="shared" si="22"/>
        <v>3470.4</v>
      </c>
      <c r="S15" s="131">
        <f t="shared" si="12"/>
        <v>3663.2</v>
      </c>
      <c r="T15" s="131">
        <f t="shared" si="13"/>
        <v>3856</v>
      </c>
      <c r="U15" s="131">
        <f t="shared" si="14"/>
        <v>4048.8</v>
      </c>
      <c r="V15" s="131">
        <f t="shared" si="15"/>
        <v>4241.6000000000004</v>
      </c>
      <c r="W15" s="131">
        <f t="shared" si="16"/>
        <v>4434.3999999999996</v>
      </c>
      <c r="X15" s="131">
        <f t="shared" si="17"/>
        <v>4627.2</v>
      </c>
      <c r="Y15" s="132">
        <f t="shared" si="18"/>
        <v>4820</v>
      </c>
      <c r="Z15" s="132">
        <f t="shared" si="0"/>
        <v>5302</v>
      </c>
      <c r="AA15" s="132">
        <f t="shared" si="0"/>
        <v>5784</v>
      </c>
      <c r="AB15" s="132">
        <f t="shared" si="0"/>
        <v>6266</v>
      </c>
      <c r="AC15" s="132">
        <f t="shared" si="0"/>
        <v>6748</v>
      </c>
      <c r="AD15" s="132">
        <f t="shared" si="0"/>
        <v>7230</v>
      </c>
      <c r="AE15" s="279" t="s">
        <v>354</v>
      </c>
      <c r="AF15" s="280" t="s">
        <v>355</v>
      </c>
    </row>
    <row r="16" spans="1:32" ht="16.5" thickBot="1" x14ac:dyDescent="0.3">
      <c r="A16" s="538">
        <v>2</v>
      </c>
      <c r="B16" s="155" t="s">
        <v>134</v>
      </c>
      <c r="C16" s="140">
        <f t="shared" si="1"/>
        <v>713.4</v>
      </c>
      <c r="D16" s="140">
        <f t="shared" si="2"/>
        <v>951.2</v>
      </c>
      <c r="E16" s="140">
        <f t="shared" si="3"/>
        <v>1189</v>
      </c>
      <c r="F16" s="140">
        <f t="shared" si="4"/>
        <v>1426.8</v>
      </c>
      <c r="G16" s="140">
        <f t="shared" si="5"/>
        <v>1664.6</v>
      </c>
      <c r="H16" s="140">
        <f t="shared" si="19"/>
        <v>1902.4</v>
      </c>
      <c r="I16" s="141">
        <f t="shared" si="6"/>
        <v>2140.2000000000003</v>
      </c>
      <c r="J16" s="190">
        <v>2378</v>
      </c>
      <c r="K16" s="212">
        <f t="shared" si="7"/>
        <v>2615.8000000000002</v>
      </c>
      <c r="L16" s="140">
        <f t="shared" si="8"/>
        <v>2853.6</v>
      </c>
      <c r="M16" s="140">
        <f t="shared" si="9"/>
        <v>3091.4</v>
      </c>
      <c r="N16" s="140">
        <f t="shared" si="10"/>
        <v>3329.2</v>
      </c>
      <c r="O16" s="140">
        <f t="shared" si="11"/>
        <v>3567</v>
      </c>
      <c r="P16" s="140">
        <f t="shared" si="20"/>
        <v>3804.8</v>
      </c>
      <c r="Q16" s="140">
        <f t="shared" si="21"/>
        <v>4042.6</v>
      </c>
      <c r="R16" s="140">
        <f t="shared" si="22"/>
        <v>4280.4000000000005</v>
      </c>
      <c r="S16" s="140">
        <f t="shared" si="12"/>
        <v>4518.2</v>
      </c>
      <c r="T16" s="140">
        <f t="shared" si="13"/>
        <v>4756</v>
      </c>
      <c r="U16" s="140">
        <f t="shared" si="14"/>
        <v>4993.8</v>
      </c>
      <c r="V16" s="140">
        <f t="shared" si="15"/>
        <v>5231.6000000000004</v>
      </c>
      <c r="W16" s="140">
        <f t="shared" si="16"/>
        <v>5469.4</v>
      </c>
      <c r="X16" s="140">
        <f t="shared" si="17"/>
        <v>5707.2</v>
      </c>
      <c r="Y16" s="141">
        <f t="shared" si="18"/>
        <v>5945</v>
      </c>
      <c r="Z16" s="141">
        <f t="shared" si="0"/>
        <v>6539.5</v>
      </c>
      <c r="AA16" s="141">
        <f t="shared" si="0"/>
        <v>7134</v>
      </c>
      <c r="AB16" s="141">
        <f t="shared" si="0"/>
        <v>7728.5</v>
      </c>
      <c r="AC16" s="141">
        <f t="shared" si="0"/>
        <v>8323</v>
      </c>
      <c r="AD16" s="141">
        <f t="shared" si="0"/>
        <v>8917.5</v>
      </c>
      <c r="AE16" s="275" t="s">
        <v>349</v>
      </c>
      <c r="AF16" s="276" t="s">
        <v>350</v>
      </c>
    </row>
    <row r="17" spans="1:32" ht="16.5" thickBot="1" x14ac:dyDescent="0.3">
      <c r="A17" s="539"/>
      <c r="B17" s="156" t="s">
        <v>356</v>
      </c>
      <c r="C17" s="145">
        <f t="shared" si="1"/>
        <v>713.4</v>
      </c>
      <c r="D17" s="145">
        <f t="shared" si="2"/>
        <v>951.2</v>
      </c>
      <c r="E17" s="145">
        <f t="shared" si="3"/>
        <v>1189</v>
      </c>
      <c r="F17" s="145">
        <f t="shared" si="4"/>
        <v>1426.8</v>
      </c>
      <c r="G17" s="145">
        <f t="shared" si="5"/>
        <v>1664.6</v>
      </c>
      <c r="H17" s="145">
        <f t="shared" si="19"/>
        <v>1902.4</v>
      </c>
      <c r="I17" s="297">
        <f t="shared" si="6"/>
        <v>2140.2000000000003</v>
      </c>
      <c r="J17" s="190">
        <v>2378</v>
      </c>
      <c r="K17" s="213">
        <f t="shared" si="7"/>
        <v>2615.8000000000002</v>
      </c>
      <c r="L17" s="145">
        <f t="shared" si="8"/>
        <v>2853.6</v>
      </c>
      <c r="M17" s="145">
        <f t="shared" si="9"/>
        <v>3091.4</v>
      </c>
      <c r="N17" s="145">
        <f t="shared" si="10"/>
        <v>3329.2</v>
      </c>
      <c r="O17" s="145">
        <f t="shared" si="11"/>
        <v>3567</v>
      </c>
      <c r="P17" s="145">
        <f t="shared" si="20"/>
        <v>3804.8</v>
      </c>
      <c r="Q17" s="145">
        <f t="shared" si="21"/>
        <v>4042.6</v>
      </c>
      <c r="R17" s="145">
        <f t="shared" si="22"/>
        <v>4280.4000000000005</v>
      </c>
      <c r="S17" s="145">
        <f t="shared" si="12"/>
        <v>4518.2</v>
      </c>
      <c r="T17" s="145">
        <f t="shared" si="13"/>
        <v>4756</v>
      </c>
      <c r="U17" s="145">
        <f t="shared" si="14"/>
        <v>4993.8</v>
      </c>
      <c r="V17" s="145">
        <f t="shared" si="15"/>
        <v>5231.6000000000004</v>
      </c>
      <c r="W17" s="145">
        <f t="shared" si="16"/>
        <v>5469.4</v>
      </c>
      <c r="X17" s="145">
        <f t="shared" si="17"/>
        <v>5707.2</v>
      </c>
      <c r="Y17" s="146">
        <f t="shared" si="18"/>
        <v>5945</v>
      </c>
      <c r="Z17" s="146">
        <f t="shared" si="0"/>
        <v>6539.5</v>
      </c>
      <c r="AA17" s="146">
        <f t="shared" si="0"/>
        <v>7134</v>
      </c>
      <c r="AB17" s="146">
        <f t="shared" si="0"/>
        <v>7728.5</v>
      </c>
      <c r="AC17" s="146">
        <f t="shared" si="0"/>
        <v>8323</v>
      </c>
      <c r="AD17" s="146">
        <f t="shared" si="0"/>
        <v>8917.5</v>
      </c>
      <c r="AE17" s="277" t="s">
        <v>357</v>
      </c>
      <c r="AF17" s="278" t="s">
        <v>358</v>
      </c>
    </row>
    <row r="18" spans="1:32" ht="16.5" thickBot="1" x14ac:dyDescent="0.3">
      <c r="A18" s="539"/>
      <c r="B18" s="156" t="s">
        <v>359</v>
      </c>
      <c r="C18" s="145">
        <f t="shared" si="1"/>
        <v>713.4</v>
      </c>
      <c r="D18" s="145">
        <f t="shared" si="2"/>
        <v>951.2</v>
      </c>
      <c r="E18" s="145">
        <f t="shared" si="3"/>
        <v>1189</v>
      </c>
      <c r="F18" s="145">
        <f t="shared" si="4"/>
        <v>1426.8</v>
      </c>
      <c r="G18" s="145">
        <f t="shared" si="5"/>
        <v>1664.6</v>
      </c>
      <c r="H18" s="145">
        <f t="shared" si="19"/>
        <v>1902.4</v>
      </c>
      <c r="I18" s="297">
        <f t="shared" si="6"/>
        <v>2140.2000000000003</v>
      </c>
      <c r="J18" s="190">
        <v>2378</v>
      </c>
      <c r="K18" s="213">
        <f t="shared" si="7"/>
        <v>2615.8000000000002</v>
      </c>
      <c r="L18" s="145">
        <f t="shared" si="8"/>
        <v>2853.6</v>
      </c>
      <c r="M18" s="145">
        <f t="shared" si="9"/>
        <v>3091.4</v>
      </c>
      <c r="N18" s="145">
        <f t="shared" si="10"/>
        <v>3329.2</v>
      </c>
      <c r="O18" s="145">
        <f t="shared" si="11"/>
        <v>3567</v>
      </c>
      <c r="P18" s="145">
        <f t="shared" si="20"/>
        <v>3804.8</v>
      </c>
      <c r="Q18" s="145">
        <f t="shared" si="21"/>
        <v>4042.6</v>
      </c>
      <c r="R18" s="145">
        <f t="shared" si="22"/>
        <v>4280.4000000000005</v>
      </c>
      <c r="S18" s="145">
        <f t="shared" si="12"/>
        <v>4518.2</v>
      </c>
      <c r="T18" s="145">
        <f t="shared" si="13"/>
        <v>4756</v>
      </c>
      <c r="U18" s="145">
        <f t="shared" si="14"/>
        <v>4993.8</v>
      </c>
      <c r="V18" s="145">
        <f t="shared" si="15"/>
        <v>5231.6000000000004</v>
      </c>
      <c r="W18" s="145">
        <f t="shared" si="16"/>
        <v>5469.4</v>
      </c>
      <c r="X18" s="145">
        <f t="shared" si="17"/>
        <v>5707.2</v>
      </c>
      <c r="Y18" s="146">
        <f t="shared" si="18"/>
        <v>5945</v>
      </c>
      <c r="Z18" s="146">
        <f t="shared" si="0"/>
        <v>6539.5</v>
      </c>
      <c r="AA18" s="146">
        <f t="shared" si="0"/>
        <v>7134</v>
      </c>
      <c r="AB18" s="146">
        <f t="shared" si="0"/>
        <v>7728.5</v>
      </c>
      <c r="AC18" s="146">
        <f t="shared" si="0"/>
        <v>8323</v>
      </c>
      <c r="AD18" s="146">
        <f t="shared" si="0"/>
        <v>8917.5</v>
      </c>
      <c r="AE18" s="277" t="s">
        <v>349</v>
      </c>
      <c r="AF18" s="278" t="s">
        <v>350</v>
      </c>
    </row>
    <row r="19" spans="1:32" ht="16.5" thickBot="1" x14ac:dyDescent="0.3">
      <c r="A19" s="539"/>
      <c r="B19" s="156" t="s">
        <v>305</v>
      </c>
      <c r="C19" s="145">
        <f t="shared" si="1"/>
        <v>713.4</v>
      </c>
      <c r="D19" s="145">
        <f t="shared" si="2"/>
        <v>951.2</v>
      </c>
      <c r="E19" s="145">
        <f t="shared" si="3"/>
        <v>1189</v>
      </c>
      <c r="F19" s="145">
        <f t="shared" si="4"/>
        <v>1426.8</v>
      </c>
      <c r="G19" s="145">
        <f t="shared" si="5"/>
        <v>1664.6</v>
      </c>
      <c r="H19" s="145">
        <f t="shared" si="19"/>
        <v>1902.4</v>
      </c>
      <c r="I19" s="297">
        <f t="shared" si="6"/>
        <v>2140.2000000000003</v>
      </c>
      <c r="J19" s="190">
        <v>2378</v>
      </c>
      <c r="K19" s="213">
        <f t="shared" si="7"/>
        <v>2615.8000000000002</v>
      </c>
      <c r="L19" s="145">
        <f t="shared" si="8"/>
        <v>2853.6</v>
      </c>
      <c r="M19" s="145">
        <f t="shared" si="9"/>
        <v>3091.4</v>
      </c>
      <c r="N19" s="145">
        <f t="shared" si="10"/>
        <v>3329.2</v>
      </c>
      <c r="O19" s="145">
        <f t="shared" si="11"/>
        <v>3567</v>
      </c>
      <c r="P19" s="145">
        <f t="shared" si="20"/>
        <v>3804.8</v>
      </c>
      <c r="Q19" s="145">
        <f t="shared" si="21"/>
        <v>4042.6</v>
      </c>
      <c r="R19" s="145">
        <f t="shared" si="22"/>
        <v>4280.4000000000005</v>
      </c>
      <c r="S19" s="145">
        <f t="shared" si="12"/>
        <v>4518.2</v>
      </c>
      <c r="T19" s="145">
        <f t="shared" si="13"/>
        <v>4756</v>
      </c>
      <c r="U19" s="145">
        <f t="shared" si="14"/>
        <v>4993.8</v>
      </c>
      <c r="V19" s="145">
        <f t="shared" si="15"/>
        <v>5231.6000000000004</v>
      </c>
      <c r="W19" s="145">
        <f t="shared" si="16"/>
        <v>5469.4</v>
      </c>
      <c r="X19" s="145">
        <f t="shared" si="17"/>
        <v>5707.2</v>
      </c>
      <c r="Y19" s="146">
        <f t="shared" si="18"/>
        <v>5945</v>
      </c>
      <c r="Z19" s="146">
        <f t="shared" si="0"/>
        <v>6539.5</v>
      </c>
      <c r="AA19" s="146">
        <f t="shared" si="0"/>
        <v>7134</v>
      </c>
      <c r="AB19" s="146">
        <f t="shared" si="0"/>
        <v>7728.5</v>
      </c>
      <c r="AC19" s="146">
        <f t="shared" si="0"/>
        <v>8323</v>
      </c>
      <c r="AD19" s="146">
        <f t="shared" si="0"/>
        <v>8917.5</v>
      </c>
      <c r="AE19" s="277" t="s">
        <v>349</v>
      </c>
      <c r="AF19" s="278" t="s">
        <v>350</v>
      </c>
    </row>
    <row r="20" spans="1:32" ht="16.5" thickBot="1" x14ac:dyDescent="0.3">
      <c r="A20" s="539"/>
      <c r="B20" s="156" t="s">
        <v>136</v>
      </c>
      <c r="C20" s="145">
        <f t="shared" si="1"/>
        <v>713.4</v>
      </c>
      <c r="D20" s="145">
        <f t="shared" si="2"/>
        <v>951.2</v>
      </c>
      <c r="E20" s="145">
        <f t="shared" si="3"/>
        <v>1189</v>
      </c>
      <c r="F20" s="145">
        <f t="shared" si="4"/>
        <v>1426.8</v>
      </c>
      <c r="G20" s="145">
        <f t="shared" si="5"/>
        <v>1664.6</v>
      </c>
      <c r="H20" s="145">
        <f t="shared" si="19"/>
        <v>1902.4</v>
      </c>
      <c r="I20" s="297">
        <f t="shared" si="6"/>
        <v>2140.2000000000003</v>
      </c>
      <c r="J20" s="190">
        <v>2378</v>
      </c>
      <c r="K20" s="213">
        <f t="shared" si="7"/>
        <v>2615.8000000000002</v>
      </c>
      <c r="L20" s="145">
        <f t="shared" si="8"/>
        <v>2853.6</v>
      </c>
      <c r="M20" s="145">
        <f t="shared" si="9"/>
        <v>3091.4</v>
      </c>
      <c r="N20" s="145">
        <f t="shared" si="10"/>
        <v>3329.2</v>
      </c>
      <c r="O20" s="145">
        <f t="shared" si="11"/>
        <v>3567</v>
      </c>
      <c r="P20" s="145">
        <f t="shared" si="20"/>
        <v>3804.8</v>
      </c>
      <c r="Q20" s="145">
        <f t="shared" si="21"/>
        <v>4042.6</v>
      </c>
      <c r="R20" s="145">
        <f t="shared" si="22"/>
        <v>4280.4000000000005</v>
      </c>
      <c r="S20" s="145">
        <f t="shared" si="12"/>
        <v>4518.2</v>
      </c>
      <c r="T20" s="145">
        <f t="shared" si="13"/>
        <v>4756</v>
      </c>
      <c r="U20" s="145">
        <f t="shared" si="14"/>
        <v>4993.8</v>
      </c>
      <c r="V20" s="145">
        <f t="shared" si="15"/>
        <v>5231.6000000000004</v>
      </c>
      <c r="W20" s="145">
        <f t="shared" si="16"/>
        <v>5469.4</v>
      </c>
      <c r="X20" s="145">
        <f t="shared" si="17"/>
        <v>5707.2</v>
      </c>
      <c r="Y20" s="146">
        <f t="shared" si="18"/>
        <v>5945</v>
      </c>
      <c r="Z20" s="146">
        <f t="shared" si="0"/>
        <v>6539.5</v>
      </c>
      <c r="AA20" s="146">
        <f t="shared" si="0"/>
        <v>7134</v>
      </c>
      <c r="AB20" s="146">
        <f t="shared" si="0"/>
        <v>7728.5</v>
      </c>
      <c r="AC20" s="146">
        <f t="shared" si="0"/>
        <v>8323</v>
      </c>
      <c r="AD20" s="146">
        <f t="shared" si="0"/>
        <v>8917.5</v>
      </c>
      <c r="AE20" s="277" t="s">
        <v>349</v>
      </c>
      <c r="AF20" s="278" t="s">
        <v>350</v>
      </c>
    </row>
    <row r="21" spans="1:32" ht="16.5" thickBot="1" x14ac:dyDescent="0.3">
      <c r="A21" s="539"/>
      <c r="B21" s="156" t="s">
        <v>137</v>
      </c>
      <c r="C21" s="145">
        <f t="shared" si="1"/>
        <v>713.4</v>
      </c>
      <c r="D21" s="145">
        <f t="shared" si="2"/>
        <v>951.2</v>
      </c>
      <c r="E21" s="145">
        <f t="shared" si="3"/>
        <v>1189</v>
      </c>
      <c r="F21" s="145">
        <f t="shared" si="4"/>
        <v>1426.8</v>
      </c>
      <c r="G21" s="145">
        <f t="shared" si="5"/>
        <v>1664.6</v>
      </c>
      <c r="H21" s="145">
        <f t="shared" si="19"/>
        <v>1902.4</v>
      </c>
      <c r="I21" s="297">
        <f t="shared" si="6"/>
        <v>2140.2000000000003</v>
      </c>
      <c r="J21" s="190">
        <v>2378</v>
      </c>
      <c r="K21" s="213">
        <f t="shared" si="7"/>
        <v>2615.8000000000002</v>
      </c>
      <c r="L21" s="145">
        <f t="shared" si="8"/>
        <v>2853.6</v>
      </c>
      <c r="M21" s="145">
        <f t="shared" si="9"/>
        <v>3091.4</v>
      </c>
      <c r="N21" s="145">
        <f t="shared" si="10"/>
        <v>3329.2</v>
      </c>
      <c r="O21" s="145">
        <f t="shared" si="11"/>
        <v>3567</v>
      </c>
      <c r="P21" s="145">
        <f t="shared" si="20"/>
        <v>3804.8</v>
      </c>
      <c r="Q21" s="145">
        <f t="shared" si="21"/>
        <v>4042.6</v>
      </c>
      <c r="R21" s="145">
        <f t="shared" si="22"/>
        <v>4280.4000000000005</v>
      </c>
      <c r="S21" s="145">
        <f t="shared" si="12"/>
        <v>4518.2</v>
      </c>
      <c r="T21" s="145">
        <f t="shared" si="13"/>
        <v>4756</v>
      </c>
      <c r="U21" s="145">
        <f t="shared" si="14"/>
        <v>4993.8</v>
      </c>
      <c r="V21" s="145">
        <f t="shared" si="15"/>
        <v>5231.6000000000004</v>
      </c>
      <c r="W21" s="145">
        <f t="shared" si="16"/>
        <v>5469.4</v>
      </c>
      <c r="X21" s="145">
        <f t="shared" si="17"/>
        <v>5707.2</v>
      </c>
      <c r="Y21" s="146">
        <f t="shared" si="18"/>
        <v>5945</v>
      </c>
      <c r="Z21" s="146">
        <f t="shared" si="0"/>
        <v>6539.5</v>
      </c>
      <c r="AA21" s="146">
        <f t="shared" si="0"/>
        <v>7134</v>
      </c>
      <c r="AB21" s="146">
        <f t="shared" si="0"/>
        <v>7728.5</v>
      </c>
      <c r="AC21" s="146">
        <f t="shared" si="0"/>
        <v>8323</v>
      </c>
      <c r="AD21" s="146">
        <f t="shared" si="0"/>
        <v>8917.5</v>
      </c>
      <c r="AE21" s="277" t="s">
        <v>349</v>
      </c>
      <c r="AF21" s="278" t="s">
        <v>350</v>
      </c>
    </row>
    <row r="22" spans="1:32" ht="16.5" thickBot="1" x14ac:dyDescent="0.3">
      <c r="A22" s="539"/>
      <c r="B22" s="156" t="s">
        <v>4</v>
      </c>
      <c r="C22" s="145">
        <f t="shared" si="1"/>
        <v>713.4</v>
      </c>
      <c r="D22" s="145">
        <f t="shared" si="2"/>
        <v>951.2</v>
      </c>
      <c r="E22" s="145">
        <f t="shared" si="3"/>
        <v>1189</v>
      </c>
      <c r="F22" s="145">
        <f t="shared" si="4"/>
        <v>1426.8</v>
      </c>
      <c r="G22" s="145">
        <f t="shared" si="5"/>
        <v>1664.6</v>
      </c>
      <c r="H22" s="145">
        <f t="shared" si="19"/>
        <v>1902.4</v>
      </c>
      <c r="I22" s="297">
        <f t="shared" si="6"/>
        <v>2140.2000000000003</v>
      </c>
      <c r="J22" s="190">
        <v>2378</v>
      </c>
      <c r="K22" s="213">
        <f t="shared" si="7"/>
        <v>2615.8000000000002</v>
      </c>
      <c r="L22" s="145">
        <f t="shared" si="8"/>
        <v>2853.6</v>
      </c>
      <c r="M22" s="145">
        <f t="shared" si="9"/>
        <v>3091.4</v>
      </c>
      <c r="N22" s="145">
        <f t="shared" si="10"/>
        <v>3329.2</v>
      </c>
      <c r="O22" s="145">
        <f t="shared" si="11"/>
        <v>3567</v>
      </c>
      <c r="P22" s="145">
        <f t="shared" si="20"/>
        <v>3804.8</v>
      </c>
      <c r="Q22" s="145">
        <f t="shared" si="21"/>
        <v>4042.6</v>
      </c>
      <c r="R22" s="145">
        <f t="shared" si="22"/>
        <v>4280.4000000000005</v>
      </c>
      <c r="S22" s="145">
        <f t="shared" si="12"/>
        <v>4518.2</v>
      </c>
      <c r="T22" s="145">
        <f t="shared" si="13"/>
        <v>4756</v>
      </c>
      <c r="U22" s="145">
        <f t="shared" si="14"/>
        <v>4993.8</v>
      </c>
      <c r="V22" s="145">
        <f t="shared" si="15"/>
        <v>5231.6000000000004</v>
      </c>
      <c r="W22" s="145">
        <f t="shared" si="16"/>
        <v>5469.4</v>
      </c>
      <c r="X22" s="145">
        <f t="shared" si="17"/>
        <v>5707.2</v>
      </c>
      <c r="Y22" s="146">
        <f t="shared" si="18"/>
        <v>5945</v>
      </c>
      <c r="Z22" s="146">
        <f t="shared" si="18"/>
        <v>6539.5</v>
      </c>
      <c r="AA22" s="146">
        <f t="shared" si="18"/>
        <v>7134</v>
      </c>
      <c r="AB22" s="146">
        <f t="shared" si="18"/>
        <v>7728.5</v>
      </c>
      <c r="AC22" s="146">
        <f t="shared" si="18"/>
        <v>8323</v>
      </c>
      <c r="AD22" s="146">
        <f t="shared" si="18"/>
        <v>8917.5</v>
      </c>
      <c r="AE22" s="277" t="s">
        <v>349</v>
      </c>
      <c r="AF22" s="278" t="s">
        <v>350</v>
      </c>
    </row>
    <row r="23" spans="1:32" ht="16.5" thickBot="1" x14ac:dyDescent="0.3">
      <c r="A23" s="539"/>
      <c r="B23" s="156" t="s">
        <v>138</v>
      </c>
      <c r="C23" s="145">
        <f t="shared" si="1"/>
        <v>713.4</v>
      </c>
      <c r="D23" s="145">
        <f t="shared" si="2"/>
        <v>951.2</v>
      </c>
      <c r="E23" s="145">
        <f t="shared" si="3"/>
        <v>1189</v>
      </c>
      <c r="F23" s="145">
        <f t="shared" si="4"/>
        <v>1426.8</v>
      </c>
      <c r="G23" s="145">
        <f t="shared" si="5"/>
        <v>1664.6</v>
      </c>
      <c r="H23" s="145">
        <f t="shared" si="19"/>
        <v>1902.4</v>
      </c>
      <c r="I23" s="297">
        <f t="shared" si="6"/>
        <v>2140.2000000000003</v>
      </c>
      <c r="J23" s="190">
        <v>2378</v>
      </c>
      <c r="K23" s="213">
        <f t="shared" si="7"/>
        <v>2615.8000000000002</v>
      </c>
      <c r="L23" s="145">
        <f t="shared" si="8"/>
        <v>2853.6</v>
      </c>
      <c r="M23" s="145">
        <f t="shared" si="9"/>
        <v>3091.4</v>
      </c>
      <c r="N23" s="145">
        <f t="shared" si="10"/>
        <v>3329.2</v>
      </c>
      <c r="O23" s="145">
        <f t="shared" si="11"/>
        <v>3567</v>
      </c>
      <c r="P23" s="145">
        <f t="shared" si="20"/>
        <v>3804.8</v>
      </c>
      <c r="Q23" s="145">
        <f t="shared" si="21"/>
        <v>4042.6</v>
      </c>
      <c r="R23" s="145">
        <f t="shared" si="22"/>
        <v>4280.4000000000005</v>
      </c>
      <c r="S23" s="145">
        <f t="shared" si="12"/>
        <v>4518.2</v>
      </c>
      <c r="T23" s="145">
        <f t="shared" si="13"/>
        <v>4756</v>
      </c>
      <c r="U23" s="145">
        <f t="shared" si="14"/>
        <v>4993.8</v>
      </c>
      <c r="V23" s="145">
        <f t="shared" si="15"/>
        <v>5231.6000000000004</v>
      </c>
      <c r="W23" s="145">
        <f t="shared" si="16"/>
        <v>5469.4</v>
      </c>
      <c r="X23" s="145">
        <f t="shared" si="17"/>
        <v>5707.2</v>
      </c>
      <c r="Y23" s="146">
        <f t="shared" si="18"/>
        <v>5945</v>
      </c>
      <c r="Z23" s="146">
        <f t="shared" si="18"/>
        <v>6539.5</v>
      </c>
      <c r="AA23" s="146">
        <f t="shared" si="18"/>
        <v>7134</v>
      </c>
      <c r="AB23" s="146">
        <f t="shared" si="18"/>
        <v>7728.5</v>
      </c>
      <c r="AC23" s="146">
        <f t="shared" si="18"/>
        <v>8323</v>
      </c>
      <c r="AD23" s="146">
        <f t="shared" si="18"/>
        <v>8917.5</v>
      </c>
      <c r="AE23" s="277" t="s">
        <v>360</v>
      </c>
      <c r="AF23" s="278" t="s">
        <v>361</v>
      </c>
    </row>
    <row r="24" spans="1:32" ht="16.5" thickBot="1" x14ac:dyDescent="0.3">
      <c r="A24" s="539"/>
      <c r="B24" s="156" t="s">
        <v>362</v>
      </c>
      <c r="C24" s="145">
        <f t="shared" si="1"/>
        <v>713.4</v>
      </c>
      <c r="D24" s="145">
        <f t="shared" si="2"/>
        <v>951.2</v>
      </c>
      <c r="E24" s="145">
        <f t="shared" si="3"/>
        <v>1189</v>
      </c>
      <c r="F24" s="145">
        <f t="shared" si="4"/>
        <v>1426.8</v>
      </c>
      <c r="G24" s="145">
        <f t="shared" si="5"/>
        <v>1664.6</v>
      </c>
      <c r="H24" s="145">
        <f t="shared" si="19"/>
        <v>1902.4</v>
      </c>
      <c r="I24" s="297">
        <f t="shared" si="6"/>
        <v>2140.2000000000003</v>
      </c>
      <c r="J24" s="190">
        <v>2378</v>
      </c>
      <c r="K24" s="213">
        <f t="shared" si="7"/>
        <v>2615.8000000000002</v>
      </c>
      <c r="L24" s="299">
        <f t="shared" si="8"/>
        <v>2853.6</v>
      </c>
      <c r="M24" s="145">
        <f t="shared" si="9"/>
        <v>3091.4</v>
      </c>
      <c r="N24" s="145">
        <f t="shared" si="10"/>
        <v>3329.2</v>
      </c>
      <c r="O24" s="145">
        <f t="shared" si="11"/>
        <v>3567</v>
      </c>
      <c r="P24" s="145">
        <f t="shared" si="20"/>
        <v>3804.8</v>
      </c>
      <c r="Q24" s="145">
        <f t="shared" si="21"/>
        <v>4042.6</v>
      </c>
      <c r="R24" s="145">
        <f t="shared" si="22"/>
        <v>4280.4000000000005</v>
      </c>
      <c r="S24" s="145">
        <f t="shared" si="12"/>
        <v>4518.2</v>
      </c>
      <c r="T24" s="145">
        <f t="shared" si="13"/>
        <v>4756</v>
      </c>
      <c r="U24" s="145">
        <f t="shared" si="14"/>
        <v>4993.8</v>
      </c>
      <c r="V24" s="145">
        <f t="shared" si="15"/>
        <v>5231.6000000000004</v>
      </c>
      <c r="W24" s="145">
        <f t="shared" si="16"/>
        <v>5469.4</v>
      </c>
      <c r="X24" s="145">
        <f t="shared" si="17"/>
        <v>5707.2</v>
      </c>
      <c r="Y24" s="146">
        <f t="shared" si="18"/>
        <v>5945</v>
      </c>
      <c r="Z24" s="146">
        <f t="shared" si="18"/>
        <v>6539.5</v>
      </c>
      <c r="AA24" s="146">
        <f t="shared" si="18"/>
        <v>7134</v>
      </c>
      <c r="AB24" s="146">
        <f t="shared" si="18"/>
        <v>7728.5</v>
      </c>
      <c r="AC24" s="146">
        <f t="shared" si="18"/>
        <v>8323</v>
      </c>
      <c r="AD24" s="146">
        <f t="shared" si="18"/>
        <v>8917.5</v>
      </c>
      <c r="AE24" s="277" t="s">
        <v>349</v>
      </c>
      <c r="AF24" s="278" t="s">
        <v>350</v>
      </c>
    </row>
    <row r="25" spans="1:32" ht="16.5" thickBot="1" x14ac:dyDescent="0.3">
      <c r="A25" s="539"/>
      <c r="B25" s="156" t="s">
        <v>363</v>
      </c>
      <c r="C25" s="145">
        <f t="shared" si="1"/>
        <v>713.4</v>
      </c>
      <c r="D25" s="145">
        <f t="shared" si="2"/>
        <v>951.2</v>
      </c>
      <c r="E25" s="145">
        <f t="shared" si="3"/>
        <v>1189</v>
      </c>
      <c r="F25" s="145">
        <f t="shared" si="4"/>
        <v>1426.8</v>
      </c>
      <c r="G25" s="145">
        <f t="shared" si="5"/>
        <v>1664.6</v>
      </c>
      <c r="H25" s="145">
        <f t="shared" si="19"/>
        <v>1902.4</v>
      </c>
      <c r="I25" s="297">
        <f t="shared" si="6"/>
        <v>2140.2000000000003</v>
      </c>
      <c r="J25" s="190">
        <v>2378</v>
      </c>
      <c r="K25" s="213">
        <f t="shared" si="7"/>
        <v>2615.8000000000002</v>
      </c>
      <c r="L25" s="145">
        <f t="shared" si="8"/>
        <v>2853.6</v>
      </c>
      <c r="M25" s="145">
        <f t="shared" si="9"/>
        <v>3091.4</v>
      </c>
      <c r="N25" s="145">
        <f t="shared" si="10"/>
        <v>3329.2</v>
      </c>
      <c r="O25" s="145">
        <f t="shared" si="11"/>
        <v>3567</v>
      </c>
      <c r="P25" s="145">
        <f t="shared" si="20"/>
        <v>3804.8</v>
      </c>
      <c r="Q25" s="145">
        <f t="shared" si="21"/>
        <v>4042.6</v>
      </c>
      <c r="R25" s="145">
        <f t="shared" si="22"/>
        <v>4280.4000000000005</v>
      </c>
      <c r="S25" s="145">
        <f t="shared" si="12"/>
        <v>4518.2</v>
      </c>
      <c r="T25" s="145">
        <f t="shared" si="13"/>
        <v>4756</v>
      </c>
      <c r="U25" s="145">
        <f t="shared" si="14"/>
        <v>4993.8</v>
      </c>
      <c r="V25" s="145">
        <f t="shared" si="15"/>
        <v>5231.6000000000004</v>
      </c>
      <c r="W25" s="145">
        <f t="shared" si="16"/>
        <v>5469.4</v>
      </c>
      <c r="X25" s="145">
        <f t="shared" si="17"/>
        <v>5707.2</v>
      </c>
      <c r="Y25" s="146">
        <f>J25*2.5</f>
        <v>5945</v>
      </c>
      <c r="Z25" s="146">
        <f t="shared" si="18"/>
        <v>6539.5</v>
      </c>
      <c r="AA25" s="146">
        <f t="shared" si="18"/>
        <v>7134</v>
      </c>
      <c r="AB25" s="146">
        <f t="shared" si="18"/>
        <v>7728.5</v>
      </c>
      <c r="AC25" s="146">
        <f t="shared" si="18"/>
        <v>8323</v>
      </c>
      <c r="AD25" s="146">
        <f t="shared" si="18"/>
        <v>8917.5</v>
      </c>
      <c r="AE25" s="277" t="s">
        <v>349</v>
      </c>
      <c r="AF25" s="278" t="s">
        <v>350</v>
      </c>
    </row>
    <row r="26" spans="1:32" ht="16.5" thickBot="1" x14ac:dyDescent="0.3">
      <c r="A26" s="539"/>
      <c r="B26" s="156" t="s">
        <v>141</v>
      </c>
      <c r="C26" s="145">
        <f t="shared" si="1"/>
        <v>713.4</v>
      </c>
      <c r="D26" s="145">
        <f t="shared" si="2"/>
        <v>951.2</v>
      </c>
      <c r="E26" s="145">
        <f>J26*0.5</f>
        <v>1189</v>
      </c>
      <c r="F26" s="145">
        <f t="shared" si="4"/>
        <v>1426.8</v>
      </c>
      <c r="G26" s="145">
        <f t="shared" si="5"/>
        <v>1664.6</v>
      </c>
      <c r="H26" s="145">
        <f t="shared" si="19"/>
        <v>1902.4</v>
      </c>
      <c r="I26" s="297">
        <f t="shared" si="6"/>
        <v>2140.2000000000003</v>
      </c>
      <c r="J26" s="190">
        <v>2378</v>
      </c>
      <c r="K26" s="213">
        <f t="shared" si="7"/>
        <v>2615.8000000000002</v>
      </c>
      <c r="L26" s="145">
        <f t="shared" si="8"/>
        <v>2853.6</v>
      </c>
      <c r="M26" s="145">
        <f t="shared" si="9"/>
        <v>3091.4</v>
      </c>
      <c r="N26" s="145">
        <f t="shared" si="10"/>
        <v>3329.2</v>
      </c>
      <c r="O26" s="145">
        <f t="shared" si="11"/>
        <v>3567</v>
      </c>
      <c r="P26" s="145">
        <f t="shared" si="20"/>
        <v>3804.8</v>
      </c>
      <c r="Q26" s="145">
        <f t="shared" si="21"/>
        <v>4042.6</v>
      </c>
      <c r="R26" s="145">
        <f t="shared" si="22"/>
        <v>4280.4000000000005</v>
      </c>
      <c r="S26" s="145">
        <f t="shared" si="12"/>
        <v>4518.2</v>
      </c>
      <c r="T26" s="145">
        <f t="shared" si="13"/>
        <v>4756</v>
      </c>
      <c r="U26" s="145">
        <f t="shared" si="14"/>
        <v>4993.8</v>
      </c>
      <c r="V26" s="145">
        <f t="shared" si="15"/>
        <v>5231.6000000000004</v>
      </c>
      <c r="W26" s="145">
        <f t="shared" si="16"/>
        <v>5469.4</v>
      </c>
      <c r="X26" s="145">
        <f t="shared" si="17"/>
        <v>5707.2</v>
      </c>
      <c r="Y26" s="146">
        <f t="shared" si="18"/>
        <v>5945</v>
      </c>
      <c r="Z26" s="146">
        <f t="shared" si="18"/>
        <v>6539.5</v>
      </c>
      <c r="AA26" s="146">
        <f t="shared" si="18"/>
        <v>7134</v>
      </c>
      <c r="AB26" s="146">
        <f t="shared" si="18"/>
        <v>7728.5</v>
      </c>
      <c r="AC26" s="146">
        <f t="shared" si="18"/>
        <v>8323</v>
      </c>
      <c r="AD26" s="146">
        <f t="shared" si="18"/>
        <v>8917.5</v>
      </c>
      <c r="AE26" s="277" t="s">
        <v>349</v>
      </c>
      <c r="AF26" s="278" t="s">
        <v>350</v>
      </c>
    </row>
    <row r="27" spans="1:32" ht="16.5" thickBot="1" x14ac:dyDescent="0.3">
      <c r="A27" s="539"/>
      <c r="B27" s="156" t="s">
        <v>142</v>
      </c>
      <c r="C27" s="145">
        <f t="shared" si="1"/>
        <v>713.4</v>
      </c>
      <c r="D27" s="145">
        <f t="shared" si="2"/>
        <v>951.2</v>
      </c>
      <c r="E27" s="145">
        <f>J27*0.5</f>
        <v>1189</v>
      </c>
      <c r="F27" s="145">
        <f t="shared" si="4"/>
        <v>1426.8</v>
      </c>
      <c r="G27" s="145">
        <f t="shared" si="5"/>
        <v>1664.6</v>
      </c>
      <c r="H27" s="145">
        <f t="shared" si="19"/>
        <v>1902.4</v>
      </c>
      <c r="I27" s="297">
        <f t="shared" si="6"/>
        <v>2140.2000000000003</v>
      </c>
      <c r="J27" s="190">
        <v>2378</v>
      </c>
      <c r="K27" s="213">
        <f t="shared" si="7"/>
        <v>2615.8000000000002</v>
      </c>
      <c r="L27" s="145">
        <f t="shared" si="8"/>
        <v>2853.6</v>
      </c>
      <c r="M27" s="145">
        <f t="shared" si="9"/>
        <v>3091.4</v>
      </c>
      <c r="N27" s="145">
        <f t="shared" si="10"/>
        <v>3329.2</v>
      </c>
      <c r="O27" s="145">
        <f t="shared" si="11"/>
        <v>3567</v>
      </c>
      <c r="P27" s="145">
        <f t="shared" si="20"/>
        <v>3804.8</v>
      </c>
      <c r="Q27" s="145">
        <f t="shared" si="21"/>
        <v>4042.6</v>
      </c>
      <c r="R27" s="145">
        <f t="shared" si="22"/>
        <v>4280.4000000000005</v>
      </c>
      <c r="S27" s="145">
        <f t="shared" si="12"/>
        <v>4518.2</v>
      </c>
      <c r="T27" s="145">
        <f t="shared" si="13"/>
        <v>4756</v>
      </c>
      <c r="U27" s="145">
        <f t="shared" si="14"/>
        <v>4993.8</v>
      </c>
      <c r="V27" s="145">
        <f t="shared" si="15"/>
        <v>5231.6000000000004</v>
      </c>
      <c r="W27" s="145">
        <f t="shared" si="16"/>
        <v>5469.4</v>
      </c>
      <c r="X27" s="145">
        <f t="shared" si="17"/>
        <v>5707.2</v>
      </c>
      <c r="Y27" s="146">
        <f t="shared" si="18"/>
        <v>5945</v>
      </c>
      <c r="Z27" s="146">
        <f t="shared" si="18"/>
        <v>6539.5</v>
      </c>
      <c r="AA27" s="146">
        <f t="shared" si="18"/>
        <v>7134</v>
      </c>
      <c r="AB27" s="146">
        <f t="shared" si="18"/>
        <v>7728.5</v>
      </c>
      <c r="AC27" s="146">
        <f t="shared" si="18"/>
        <v>8323</v>
      </c>
      <c r="AD27" s="146">
        <f t="shared" si="18"/>
        <v>8917.5</v>
      </c>
      <c r="AE27" s="277" t="s">
        <v>349</v>
      </c>
      <c r="AF27" s="278" t="s">
        <v>350</v>
      </c>
    </row>
    <row r="28" spans="1:32" ht="16.5" thickBot="1" x14ac:dyDescent="0.3">
      <c r="A28" s="539"/>
      <c r="B28" s="265" t="s">
        <v>306</v>
      </c>
      <c r="C28" s="145">
        <f t="shared" si="1"/>
        <v>713.4</v>
      </c>
      <c r="D28" s="145">
        <f t="shared" si="2"/>
        <v>951.2</v>
      </c>
      <c r="E28" s="145">
        <f t="shared" si="3"/>
        <v>1189</v>
      </c>
      <c r="F28" s="145">
        <f t="shared" si="4"/>
        <v>1426.8</v>
      </c>
      <c r="G28" s="145">
        <f t="shared" si="5"/>
        <v>1664.6</v>
      </c>
      <c r="H28" s="145">
        <f t="shared" si="19"/>
        <v>1902.4</v>
      </c>
      <c r="I28" s="145">
        <f t="shared" si="6"/>
        <v>2140.2000000000003</v>
      </c>
      <c r="J28" s="190">
        <v>2378</v>
      </c>
      <c r="K28" s="145">
        <f t="shared" si="7"/>
        <v>2615.8000000000002</v>
      </c>
      <c r="L28" s="145">
        <f t="shared" si="8"/>
        <v>2853.6</v>
      </c>
      <c r="M28" s="145">
        <f t="shared" si="9"/>
        <v>3091.4</v>
      </c>
      <c r="N28" s="145">
        <f t="shared" si="10"/>
        <v>3329.2</v>
      </c>
      <c r="O28" s="145">
        <f t="shared" si="11"/>
        <v>3567</v>
      </c>
      <c r="P28" s="145">
        <f t="shared" si="20"/>
        <v>3804.8</v>
      </c>
      <c r="Q28" s="145">
        <f t="shared" si="21"/>
        <v>4042.6</v>
      </c>
      <c r="R28" s="145">
        <f t="shared" si="22"/>
        <v>4280.4000000000005</v>
      </c>
      <c r="S28" s="145">
        <f t="shared" si="12"/>
        <v>4518.2</v>
      </c>
      <c r="T28" s="145">
        <f t="shared" si="13"/>
        <v>4756</v>
      </c>
      <c r="U28" s="145">
        <f t="shared" si="14"/>
        <v>4993.8</v>
      </c>
      <c r="V28" s="145">
        <f t="shared" si="15"/>
        <v>5231.6000000000004</v>
      </c>
      <c r="W28" s="145">
        <f t="shared" si="16"/>
        <v>5469.4</v>
      </c>
      <c r="X28" s="145">
        <f t="shared" si="17"/>
        <v>5707.2</v>
      </c>
      <c r="Y28" s="146">
        <f t="shared" si="18"/>
        <v>5945</v>
      </c>
      <c r="Z28" s="146">
        <f t="shared" si="18"/>
        <v>6539.5</v>
      </c>
      <c r="AA28" s="146">
        <f t="shared" si="18"/>
        <v>7134</v>
      </c>
      <c r="AB28" s="146">
        <f t="shared" si="18"/>
        <v>7728.5</v>
      </c>
      <c r="AC28" s="146">
        <f t="shared" si="18"/>
        <v>8323</v>
      </c>
      <c r="AD28" s="146">
        <f t="shared" si="18"/>
        <v>8917.5</v>
      </c>
      <c r="AE28" s="277" t="s">
        <v>349</v>
      </c>
      <c r="AF28" s="278" t="s">
        <v>350</v>
      </c>
    </row>
    <row r="29" spans="1:32" ht="15" customHeight="1" thickBot="1" x14ac:dyDescent="0.3">
      <c r="A29" s="650"/>
      <c r="B29" s="651" t="s">
        <v>307</v>
      </c>
      <c r="C29" s="145">
        <f t="shared" si="1"/>
        <v>713.4</v>
      </c>
      <c r="D29" s="145">
        <f t="shared" si="2"/>
        <v>951.2</v>
      </c>
      <c r="E29" s="145">
        <f t="shared" si="3"/>
        <v>1189</v>
      </c>
      <c r="F29" s="145">
        <f t="shared" si="4"/>
        <v>1426.8</v>
      </c>
      <c r="G29" s="145">
        <f t="shared" si="5"/>
        <v>1664.6</v>
      </c>
      <c r="H29" s="145">
        <f t="shared" si="19"/>
        <v>1902.4</v>
      </c>
      <c r="I29" s="145">
        <f t="shared" si="6"/>
        <v>2140.2000000000003</v>
      </c>
      <c r="J29" s="190">
        <v>2378</v>
      </c>
      <c r="K29" s="145">
        <f t="shared" si="7"/>
        <v>2615.8000000000002</v>
      </c>
      <c r="L29" s="145">
        <f t="shared" si="8"/>
        <v>2853.6</v>
      </c>
      <c r="M29" s="145">
        <f t="shared" si="9"/>
        <v>3091.4</v>
      </c>
      <c r="N29" s="145">
        <f t="shared" si="10"/>
        <v>3329.2</v>
      </c>
      <c r="O29" s="145">
        <f t="shared" si="11"/>
        <v>3567</v>
      </c>
      <c r="P29" s="145">
        <f t="shared" si="20"/>
        <v>3804.8</v>
      </c>
      <c r="Q29" s="145">
        <f t="shared" si="21"/>
        <v>4042.6</v>
      </c>
      <c r="R29" s="145">
        <f t="shared" si="22"/>
        <v>4280.4000000000005</v>
      </c>
      <c r="S29" s="145">
        <f t="shared" si="12"/>
        <v>4518.2</v>
      </c>
      <c r="T29" s="145">
        <f t="shared" si="13"/>
        <v>4756</v>
      </c>
      <c r="U29" s="145">
        <f t="shared" si="14"/>
        <v>4993.8</v>
      </c>
      <c r="V29" s="145">
        <f t="shared" si="15"/>
        <v>5231.6000000000004</v>
      </c>
      <c r="W29" s="145">
        <f t="shared" si="16"/>
        <v>5469.4</v>
      </c>
      <c r="X29" s="145">
        <f t="shared" si="17"/>
        <v>5707.2</v>
      </c>
      <c r="Y29" s="146">
        <f t="shared" si="18"/>
        <v>5945</v>
      </c>
      <c r="Z29" s="146">
        <f t="shared" si="18"/>
        <v>6539.5</v>
      </c>
      <c r="AA29" s="146">
        <f t="shared" si="18"/>
        <v>7134</v>
      </c>
      <c r="AB29" s="146">
        <f t="shared" si="18"/>
        <v>7728.5</v>
      </c>
      <c r="AC29" s="146">
        <f t="shared" si="18"/>
        <v>8323</v>
      </c>
      <c r="AD29" s="146">
        <f t="shared" si="18"/>
        <v>8917.5</v>
      </c>
      <c r="AE29" s="653" t="s">
        <v>349</v>
      </c>
      <c r="AF29" s="654" t="s">
        <v>350</v>
      </c>
    </row>
    <row r="30" spans="1:32" ht="15" customHeight="1" x14ac:dyDescent="0.25">
      <c r="A30" s="650"/>
      <c r="B30" s="652"/>
      <c r="C30" s="145">
        <f t="shared" si="1"/>
        <v>713.4</v>
      </c>
      <c r="D30" s="145">
        <f t="shared" si="2"/>
        <v>951.2</v>
      </c>
      <c r="E30" s="145">
        <f t="shared" si="3"/>
        <v>1189</v>
      </c>
      <c r="F30" s="145">
        <f t="shared" si="4"/>
        <v>1426.8</v>
      </c>
      <c r="G30" s="145">
        <f t="shared" si="5"/>
        <v>1664.6</v>
      </c>
      <c r="H30" s="145">
        <f t="shared" si="19"/>
        <v>1902.4</v>
      </c>
      <c r="I30" s="145">
        <f t="shared" si="6"/>
        <v>2140.2000000000003</v>
      </c>
      <c r="J30" s="190">
        <v>2378</v>
      </c>
      <c r="K30" s="145">
        <f t="shared" si="7"/>
        <v>2615.8000000000002</v>
      </c>
      <c r="L30" s="145">
        <f t="shared" si="8"/>
        <v>2853.6</v>
      </c>
      <c r="M30" s="145">
        <f t="shared" si="9"/>
        <v>3091.4</v>
      </c>
      <c r="N30" s="145">
        <f t="shared" si="10"/>
        <v>3329.2</v>
      </c>
      <c r="O30" s="145">
        <f t="shared" si="11"/>
        <v>3567</v>
      </c>
      <c r="P30" s="145">
        <f t="shared" si="20"/>
        <v>3804.8</v>
      </c>
      <c r="Q30" s="145">
        <f t="shared" si="21"/>
        <v>4042.6</v>
      </c>
      <c r="R30" s="145">
        <f t="shared" si="22"/>
        <v>4280.4000000000005</v>
      </c>
      <c r="S30" s="145">
        <f t="shared" si="12"/>
        <v>4518.2</v>
      </c>
      <c r="T30" s="145">
        <f t="shared" si="13"/>
        <v>4756</v>
      </c>
      <c r="U30" s="145">
        <f t="shared" si="14"/>
        <v>4993.8</v>
      </c>
      <c r="V30" s="145">
        <f t="shared" si="15"/>
        <v>5231.6000000000004</v>
      </c>
      <c r="W30" s="145">
        <f t="shared" si="16"/>
        <v>5469.4</v>
      </c>
      <c r="X30" s="145">
        <f t="shared" si="17"/>
        <v>5707.2</v>
      </c>
      <c r="Y30" s="146">
        <f t="shared" si="18"/>
        <v>5945</v>
      </c>
      <c r="Z30" s="146">
        <f t="shared" si="18"/>
        <v>6539.5</v>
      </c>
      <c r="AA30" s="146">
        <f t="shared" si="18"/>
        <v>7134</v>
      </c>
      <c r="AB30" s="146">
        <f t="shared" si="18"/>
        <v>7728.5</v>
      </c>
      <c r="AC30" s="146">
        <f t="shared" si="18"/>
        <v>8323</v>
      </c>
      <c r="AD30" s="146">
        <f t="shared" si="18"/>
        <v>8917.5</v>
      </c>
      <c r="AE30" s="561"/>
      <c r="AF30" s="563"/>
    </row>
    <row r="31" spans="1:32" ht="31.5" x14ac:dyDescent="0.25">
      <c r="A31" s="539"/>
      <c r="B31" s="266" t="s">
        <v>364</v>
      </c>
      <c r="C31" s="145">
        <f t="shared" si="1"/>
        <v>570.6</v>
      </c>
      <c r="D31" s="145">
        <f t="shared" si="2"/>
        <v>760.80000000000007</v>
      </c>
      <c r="E31" s="145">
        <f t="shared" si="3"/>
        <v>951</v>
      </c>
      <c r="F31" s="145">
        <f t="shared" si="4"/>
        <v>1141.2</v>
      </c>
      <c r="G31" s="145">
        <f t="shared" si="5"/>
        <v>1331.3999999999999</v>
      </c>
      <c r="H31" s="145">
        <f t="shared" si="19"/>
        <v>1521.6000000000001</v>
      </c>
      <c r="I31" s="145">
        <f t="shared" si="6"/>
        <v>1711.8</v>
      </c>
      <c r="J31" s="383">
        <v>1902</v>
      </c>
      <c r="K31" s="145">
        <f t="shared" si="7"/>
        <v>2092.2000000000003</v>
      </c>
      <c r="L31" s="145">
        <f t="shared" si="8"/>
        <v>2282.4</v>
      </c>
      <c r="M31" s="145">
        <f t="shared" si="9"/>
        <v>2472.6</v>
      </c>
      <c r="N31" s="145">
        <f t="shared" si="10"/>
        <v>2662.7999999999997</v>
      </c>
      <c r="O31" s="145">
        <f t="shared" si="11"/>
        <v>2853</v>
      </c>
      <c r="P31" s="145">
        <f t="shared" si="20"/>
        <v>3043.2000000000003</v>
      </c>
      <c r="Q31" s="145">
        <f t="shared" si="21"/>
        <v>3233.4</v>
      </c>
      <c r="R31" s="145">
        <f t="shared" si="22"/>
        <v>3423.6</v>
      </c>
      <c r="S31" s="145">
        <f t="shared" si="12"/>
        <v>3613.7999999999997</v>
      </c>
      <c r="T31" s="145">
        <f t="shared" si="13"/>
        <v>3804</v>
      </c>
      <c r="U31" s="145">
        <f t="shared" si="14"/>
        <v>3994.2000000000003</v>
      </c>
      <c r="V31" s="145">
        <f t="shared" si="15"/>
        <v>4184.4000000000005</v>
      </c>
      <c r="W31" s="145">
        <f t="shared" si="16"/>
        <v>4374.5999999999995</v>
      </c>
      <c r="X31" s="145">
        <f t="shared" si="17"/>
        <v>4564.8</v>
      </c>
      <c r="Y31" s="146">
        <f t="shared" si="18"/>
        <v>4755</v>
      </c>
      <c r="Z31" s="146">
        <f t="shared" si="18"/>
        <v>5230.5000000000009</v>
      </c>
      <c r="AA31" s="146">
        <f t="shared" si="18"/>
        <v>5706</v>
      </c>
      <c r="AB31" s="146">
        <f t="shared" si="18"/>
        <v>6181.5</v>
      </c>
      <c r="AC31" s="146">
        <f t="shared" si="18"/>
        <v>6656.9999999999991</v>
      </c>
      <c r="AD31" s="146">
        <f t="shared" si="18"/>
        <v>7132.5</v>
      </c>
      <c r="AE31" s="277" t="s">
        <v>308</v>
      </c>
      <c r="AF31" s="278" t="s">
        <v>353</v>
      </c>
    </row>
    <row r="32" spans="1:32" ht="32.25" thickBot="1" x14ac:dyDescent="0.3">
      <c r="A32" s="540"/>
      <c r="B32" s="164" t="s">
        <v>365</v>
      </c>
      <c r="C32" s="131">
        <f t="shared" si="1"/>
        <v>570.6</v>
      </c>
      <c r="D32" s="131">
        <f t="shared" si="2"/>
        <v>760.80000000000007</v>
      </c>
      <c r="E32" s="131">
        <f t="shared" si="3"/>
        <v>951</v>
      </c>
      <c r="F32" s="131">
        <f t="shared" si="4"/>
        <v>1141.2</v>
      </c>
      <c r="G32" s="131">
        <f t="shared" si="5"/>
        <v>1331.3999999999999</v>
      </c>
      <c r="H32" s="131">
        <f t="shared" si="19"/>
        <v>1521.6000000000001</v>
      </c>
      <c r="I32" s="131">
        <f t="shared" si="6"/>
        <v>1711.8</v>
      </c>
      <c r="J32" s="385">
        <v>1902</v>
      </c>
      <c r="K32" s="131">
        <f t="shared" si="7"/>
        <v>2092.2000000000003</v>
      </c>
      <c r="L32" s="131">
        <f t="shared" si="8"/>
        <v>2282.4</v>
      </c>
      <c r="M32" s="131">
        <f t="shared" si="9"/>
        <v>2472.6</v>
      </c>
      <c r="N32" s="131">
        <f t="shared" si="10"/>
        <v>2662.7999999999997</v>
      </c>
      <c r="O32" s="131">
        <f t="shared" si="11"/>
        <v>2853</v>
      </c>
      <c r="P32" s="131">
        <f t="shared" si="20"/>
        <v>3043.2000000000003</v>
      </c>
      <c r="Q32" s="131">
        <f t="shared" si="21"/>
        <v>3233.4</v>
      </c>
      <c r="R32" s="131">
        <f t="shared" si="22"/>
        <v>3423.6</v>
      </c>
      <c r="S32" s="131">
        <f t="shared" si="12"/>
        <v>3613.7999999999997</v>
      </c>
      <c r="T32" s="131">
        <f t="shared" si="13"/>
        <v>3804</v>
      </c>
      <c r="U32" s="131">
        <f t="shared" si="14"/>
        <v>3994.2000000000003</v>
      </c>
      <c r="V32" s="131">
        <f t="shared" si="15"/>
        <v>4184.4000000000005</v>
      </c>
      <c r="W32" s="131">
        <f t="shared" si="16"/>
        <v>4374.5999999999995</v>
      </c>
      <c r="X32" s="131">
        <f t="shared" si="17"/>
        <v>4564.8</v>
      </c>
      <c r="Y32" s="132">
        <f t="shared" si="18"/>
        <v>4755</v>
      </c>
      <c r="Z32" s="132">
        <f t="shared" si="18"/>
        <v>5230.5000000000009</v>
      </c>
      <c r="AA32" s="132">
        <f t="shared" si="18"/>
        <v>5706</v>
      </c>
      <c r="AB32" s="132">
        <f t="shared" si="18"/>
        <v>6181.5</v>
      </c>
      <c r="AC32" s="132">
        <f t="shared" si="18"/>
        <v>6656.9999999999991</v>
      </c>
      <c r="AD32" s="132">
        <f t="shared" si="18"/>
        <v>7132.5</v>
      </c>
      <c r="AE32" s="279" t="s">
        <v>308</v>
      </c>
      <c r="AF32" s="280" t="s">
        <v>350</v>
      </c>
    </row>
    <row r="33" spans="1:32" ht="16.5" thickBot="1" x14ac:dyDescent="0.3">
      <c r="A33" s="574">
        <v>3</v>
      </c>
      <c r="B33" s="487" t="s">
        <v>5</v>
      </c>
      <c r="C33" s="140">
        <f t="shared" si="1"/>
        <v>751.8</v>
      </c>
      <c r="D33" s="140">
        <f t="shared" si="2"/>
        <v>1002.4000000000001</v>
      </c>
      <c r="E33" s="140">
        <f t="shared" si="3"/>
        <v>1253</v>
      </c>
      <c r="F33" s="140">
        <f t="shared" si="4"/>
        <v>1503.6</v>
      </c>
      <c r="G33" s="140">
        <f t="shared" si="5"/>
        <v>1754.1999999999998</v>
      </c>
      <c r="H33" s="140">
        <f t="shared" si="19"/>
        <v>2004.8000000000002</v>
      </c>
      <c r="I33" s="140">
        <f t="shared" si="6"/>
        <v>2255.4</v>
      </c>
      <c r="J33" s="140">
        <v>2506</v>
      </c>
      <c r="K33" s="140">
        <f t="shared" si="7"/>
        <v>2756.6000000000004</v>
      </c>
      <c r="L33" s="140">
        <f t="shared" si="8"/>
        <v>3007.2</v>
      </c>
      <c r="M33" s="140">
        <f t="shared" si="9"/>
        <v>3257.8</v>
      </c>
      <c r="N33" s="140">
        <f t="shared" si="10"/>
        <v>3508.3999999999996</v>
      </c>
      <c r="O33" s="140">
        <f t="shared" si="11"/>
        <v>3759</v>
      </c>
      <c r="P33" s="140">
        <f t="shared" si="20"/>
        <v>4009.6000000000004</v>
      </c>
      <c r="Q33" s="140">
        <f t="shared" si="21"/>
        <v>4260.2</v>
      </c>
      <c r="R33" s="140">
        <f t="shared" si="22"/>
        <v>4510.8</v>
      </c>
      <c r="S33" s="140">
        <f t="shared" si="12"/>
        <v>4761.3999999999996</v>
      </c>
      <c r="T33" s="140">
        <f t="shared" si="13"/>
        <v>5012</v>
      </c>
      <c r="U33" s="140">
        <f t="shared" si="14"/>
        <v>5262.6</v>
      </c>
      <c r="V33" s="140">
        <f t="shared" si="15"/>
        <v>5513.2000000000007</v>
      </c>
      <c r="W33" s="140">
        <f t="shared" si="16"/>
        <v>5763.7999999999993</v>
      </c>
      <c r="X33" s="140">
        <f t="shared" si="17"/>
        <v>6014.4</v>
      </c>
      <c r="Y33" s="141">
        <f t="shared" si="18"/>
        <v>6265</v>
      </c>
      <c r="Z33" s="141">
        <f t="shared" si="18"/>
        <v>6891.5000000000009</v>
      </c>
      <c r="AA33" s="141">
        <f t="shared" si="18"/>
        <v>7518</v>
      </c>
      <c r="AB33" s="141">
        <f t="shared" si="18"/>
        <v>8144.5</v>
      </c>
      <c r="AC33" s="141">
        <f t="shared" si="18"/>
        <v>8771</v>
      </c>
      <c r="AD33" s="141">
        <f t="shared" si="18"/>
        <v>9397.5</v>
      </c>
      <c r="AE33" s="275" t="s">
        <v>349</v>
      </c>
      <c r="AF33" s="276" t="s">
        <v>350</v>
      </c>
    </row>
    <row r="34" spans="1:32" ht="32.25" thickBot="1" x14ac:dyDescent="0.3">
      <c r="A34" s="575"/>
      <c r="B34" s="488" t="s">
        <v>309</v>
      </c>
      <c r="C34" s="145">
        <f t="shared" si="1"/>
        <v>751.8</v>
      </c>
      <c r="D34" s="145">
        <f t="shared" si="2"/>
        <v>1002.4000000000001</v>
      </c>
      <c r="E34" s="145">
        <f t="shared" si="3"/>
        <v>1253</v>
      </c>
      <c r="F34" s="145">
        <f t="shared" si="4"/>
        <v>1503.6</v>
      </c>
      <c r="G34" s="145">
        <f t="shared" si="5"/>
        <v>1754.1999999999998</v>
      </c>
      <c r="H34" s="145">
        <f t="shared" si="19"/>
        <v>2004.8000000000002</v>
      </c>
      <c r="I34" s="145">
        <f t="shared" si="6"/>
        <v>2255.4</v>
      </c>
      <c r="J34" s="140">
        <v>2506</v>
      </c>
      <c r="K34" s="145">
        <f t="shared" si="7"/>
        <v>2756.6000000000004</v>
      </c>
      <c r="L34" s="145">
        <f t="shared" si="8"/>
        <v>3007.2</v>
      </c>
      <c r="M34" s="145">
        <f t="shared" si="9"/>
        <v>3257.8</v>
      </c>
      <c r="N34" s="145">
        <f t="shared" si="10"/>
        <v>3508.3999999999996</v>
      </c>
      <c r="O34" s="145">
        <f t="shared" si="11"/>
        <v>3759</v>
      </c>
      <c r="P34" s="145">
        <f t="shared" si="20"/>
        <v>4009.6000000000004</v>
      </c>
      <c r="Q34" s="145">
        <f t="shared" si="21"/>
        <v>4260.2</v>
      </c>
      <c r="R34" s="145">
        <f t="shared" si="22"/>
        <v>4510.8</v>
      </c>
      <c r="S34" s="145">
        <f t="shared" si="12"/>
        <v>4761.3999999999996</v>
      </c>
      <c r="T34" s="145">
        <f t="shared" si="13"/>
        <v>5012</v>
      </c>
      <c r="U34" s="145">
        <f t="shared" si="14"/>
        <v>5262.6</v>
      </c>
      <c r="V34" s="145">
        <f t="shared" si="15"/>
        <v>5513.2000000000007</v>
      </c>
      <c r="W34" s="145">
        <f t="shared" si="16"/>
        <v>5763.7999999999993</v>
      </c>
      <c r="X34" s="145">
        <f t="shared" si="17"/>
        <v>6014.4</v>
      </c>
      <c r="Y34" s="146">
        <f t="shared" si="18"/>
        <v>6265</v>
      </c>
      <c r="Z34" s="146">
        <f t="shared" si="18"/>
        <v>6891.5000000000009</v>
      </c>
      <c r="AA34" s="146">
        <f t="shared" si="18"/>
        <v>7518</v>
      </c>
      <c r="AB34" s="146">
        <f t="shared" si="18"/>
        <v>8144.5</v>
      </c>
      <c r="AC34" s="146">
        <f t="shared" si="18"/>
        <v>8771</v>
      </c>
      <c r="AD34" s="146">
        <f t="shared" si="18"/>
        <v>9397.5</v>
      </c>
      <c r="AE34" s="277" t="s">
        <v>357</v>
      </c>
      <c r="AF34" s="278" t="s">
        <v>358</v>
      </c>
    </row>
    <row r="35" spans="1:32" ht="31.5" thickBot="1" x14ac:dyDescent="0.3">
      <c r="A35" s="575"/>
      <c r="B35" s="488" t="s">
        <v>310</v>
      </c>
      <c r="C35" s="145">
        <f t="shared" si="1"/>
        <v>751.8</v>
      </c>
      <c r="D35" s="145">
        <f t="shared" si="2"/>
        <v>1002.4000000000001</v>
      </c>
      <c r="E35" s="145">
        <f t="shared" si="3"/>
        <v>1253</v>
      </c>
      <c r="F35" s="145">
        <f t="shared" si="4"/>
        <v>1503.6</v>
      </c>
      <c r="G35" s="145">
        <f t="shared" si="5"/>
        <v>1754.1999999999998</v>
      </c>
      <c r="H35" s="145">
        <f t="shared" si="19"/>
        <v>2004.8000000000002</v>
      </c>
      <c r="I35" s="145">
        <f t="shared" si="6"/>
        <v>2255.4</v>
      </c>
      <c r="J35" s="140">
        <v>2506</v>
      </c>
      <c r="K35" s="145">
        <f t="shared" si="7"/>
        <v>2756.6000000000004</v>
      </c>
      <c r="L35" s="145">
        <f t="shared" si="8"/>
        <v>3007.2</v>
      </c>
      <c r="M35" s="145">
        <f t="shared" si="9"/>
        <v>3257.8</v>
      </c>
      <c r="N35" s="145">
        <f t="shared" si="10"/>
        <v>3508.3999999999996</v>
      </c>
      <c r="O35" s="145">
        <f t="shared" si="11"/>
        <v>3759</v>
      </c>
      <c r="P35" s="145">
        <f t="shared" si="20"/>
        <v>4009.6000000000004</v>
      </c>
      <c r="Q35" s="145">
        <f t="shared" si="21"/>
        <v>4260.2</v>
      </c>
      <c r="R35" s="145">
        <f t="shared" si="22"/>
        <v>4510.8</v>
      </c>
      <c r="S35" s="145">
        <f t="shared" si="12"/>
        <v>4761.3999999999996</v>
      </c>
      <c r="T35" s="145">
        <f t="shared" si="13"/>
        <v>5012</v>
      </c>
      <c r="U35" s="145">
        <f t="shared" si="14"/>
        <v>5262.6</v>
      </c>
      <c r="V35" s="145">
        <f t="shared" si="15"/>
        <v>5513.2000000000007</v>
      </c>
      <c r="W35" s="145">
        <f t="shared" si="16"/>
        <v>5763.7999999999993</v>
      </c>
      <c r="X35" s="145">
        <f t="shared" si="17"/>
        <v>6014.4</v>
      </c>
      <c r="Y35" s="146">
        <f t="shared" si="18"/>
        <v>6265</v>
      </c>
      <c r="Z35" s="146">
        <f t="shared" si="18"/>
        <v>6891.5000000000009</v>
      </c>
      <c r="AA35" s="146">
        <f t="shared" si="18"/>
        <v>7518</v>
      </c>
      <c r="AB35" s="146">
        <f t="shared" si="18"/>
        <v>8144.5</v>
      </c>
      <c r="AC35" s="146">
        <f t="shared" si="18"/>
        <v>8771</v>
      </c>
      <c r="AD35" s="146">
        <f t="shared" si="18"/>
        <v>9397.5</v>
      </c>
      <c r="AE35" s="277" t="s">
        <v>349</v>
      </c>
      <c r="AF35" s="278" t="s">
        <v>308</v>
      </c>
    </row>
    <row r="36" spans="1:32" ht="15.75" x14ac:dyDescent="0.25">
      <c r="A36" s="575"/>
      <c r="B36" s="488" t="s">
        <v>311</v>
      </c>
      <c r="C36" s="145">
        <f t="shared" si="1"/>
        <v>751.8</v>
      </c>
      <c r="D36" s="145">
        <f t="shared" si="2"/>
        <v>1002.4000000000001</v>
      </c>
      <c r="E36" s="145">
        <f t="shared" si="3"/>
        <v>1253</v>
      </c>
      <c r="F36" s="145">
        <f t="shared" si="4"/>
        <v>1503.6</v>
      </c>
      <c r="G36" s="145">
        <f t="shared" si="5"/>
        <v>1754.1999999999998</v>
      </c>
      <c r="H36" s="145">
        <f t="shared" si="19"/>
        <v>2004.8000000000002</v>
      </c>
      <c r="I36" s="145">
        <f t="shared" si="6"/>
        <v>2255.4</v>
      </c>
      <c r="J36" s="140">
        <v>2506</v>
      </c>
      <c r="K36" s="145">
        <f t="shared" si="7"/>
        <v>2756.6000000000004</v>
      </c>
      <c r="L36" s="145">
        <f t="shared" si="8"/>
        <v>3007.2</v>
      </c>
      <c r="M36" s="145">
        <f t="shared" si="9"/>
        <v>3257.8</v>
      </c>
      <c r="N36" s="145">
        <f t="shared" si="10"/>
        <v>3508.3999999999996</v>
      </c>
      <c r="O36" s="145">
        <f t="shared" si="11"/>
        <v>3759</v>
      </c>
      <c r="P36" s="145">
        <f>J36*1.6</f>
        <v>4009.6000000000004</v>
      </c>
      <c r="Q36" s="145">
        <f>J36*1.7</f>
        <v>4260.2</v>
      </c>
      <c r="R36" s="145">
        <f>J36*1.8</f>
        <v>4510.8</v>
      </c>
      <c r="S36" s="145">
        <f t="shared" si="12"/>
        <v>4761.3999999999996</v>
      </c>
      <c r="T36" s="145">
        <f t="shared" si="13"/>
        <v>5012</v>
      </c>
      <c r="U36" s="145">
        <f t="shared" si="14"/>
        <v>5262.6</v>
      </c>
      <c r="V36" s="145">
        <f t="shared" si="15"/>
        <v>5513.2000000000007</v>
      </c>
      <c r="W36" s="145">
        <f t="shared" si="16"/>
        <v>5763.7999999999993</v>
      </c>
      <c r="X36" s="145">
        <f t="shared" si="17"/>
        <v>6014.4</v>
      </c>
      <c r="Y36" s="146">
        <f t="shared" si="18"/>
        <v>6265</v>
      </c>
      <c r="Z36" s="146">
        <f t="shared" si="18"/>
        <v>6891.5000000000009</v>
      </c>
      <c r="AA36" s="146">
        <f t="shared" si="18"/>
        <v>7518</v>
      </c>
      <c r="AB36" s="146">
        <f t="shared" si="18"/>
        <v>8144.5</v>
      </c>
      <c r="AC36" s="146">
        <f t="shared" si="18"/>
        <v>8771</v>
      </c>
      <c r="AD36" s="146">
        <f t="shared" si="18"/>
        <v>9397.5</v>
      </c>
      <c r="AE36" s="277" t="s">
        <v>366</v>
      </c>
      <c r="AF36" s="278" t="s">
        <v>367</v>
      </c>
    </row>
    <row r="37" spans="1:32" ht="31.5" x14ac:dyDescent="0.25">
      <c r="A37" s="575"/>
      <c r="B37" s="488" t="s">
        <v>312</v>
      </c>
      <c r="C37" s="145">
        <f t="shared" si="1"/>
        <v>601.5</v>
      </c>
      <c r="D37" s="145">
        <f t="shared" si="2"/>
        <v>802</v>
      </c>
      <c r="E37" s="145">
        <f t="shared" si="3"/>
        <v>1002.5</v>
      </c>
      <c r="F37" s="145">
        <f t="shared" si="4"/>
        <v>1203</v>
      </c>
      <c r="G37" s="145">
        <f t="shared" si="5"/>
        <v>1403.5</v>
      </c>
      <c r="H37" s="145">
        <f t="shared" si="19"/>
        <v>1604</v>
      </c>
      <c r="I37" s="145">
        <f t="shared" si="6"/>
        <v>1804.5</v>
      </c>
      <c r="J37" s="383">
        <v>2005</v>
      </c>
      <c r="K37" s="145">
        <f t="shared" si="7"/>
        <v>2205.5</v>
      </c>
      <c r="L37" s="145">
        <f t="shared" si="8"/>
        <v>2406</v>
      </c>
      <c r="M37" s="145">
        <f t="shared" si="9"/>
        <v>2606.5</v>
      </c>
      <c r="N37" s="145">
        <f t="shared" si="10"/>
        <v>2807</v>
      </c>
      <c r="O37" s="145">
        <f t="shared" si="11"/>
        <v>3007.5</v>
      </c>
      <c r="P37" s="145">
        <f>J37*1.6</f>
        <v>3208</v>
      </c>
      <c r="Q37" s="145">
        <f>J37*1.7</f>
        <v>3408.5</v>
      </c>
      <c r="R37" s="145">
        <f>J37*1.8</f>
        <v>3609</v>
      </c>
      <c r="S37" s="145">
        <f t="shared" si="12"/>
        <v>3809.5</v>
      </c>
      <c r="T37" s="145">
        <f t="shared" si="13"/>
        <v>4010</v>
      </c>
      <c r="U37" s="145">
        <f t="shared" si="14"/>
        <v>4210.5</v>
      </c>
      <c r="V37" s="145">
        <f t="shared" si="15"/>
        <v>4411</v>
      </c>
      <c r="W37" s="145">
        <f t="shared" si="16"/>
        <v>4611.5</v>
      </c>
      <c r="X37" s="145">
        <f t="shared" si="17"/>
        <v>4812</v>
      </c>
      <c r="Y37" s="146">
        <f t="shared" si="18"/>
        <v>5012.5</v>
      </c>
      <c r="Z37" s="146">
        <f t="shared" si="18"/>
        <v>5513.75</v>
      </c>
      <c r="AA37" s="146">
        <f t="shared" si="18"/>
        <v>6015</v>
      </c>
      <c r="AB37" s="146">
        <f t="shared" si="18"/>
        <v>6516.25</v>
      </c>
      <c r="AC37" s="146">
        <f t="shared" si="18"/>
        <v>7017.5</v>
      </c>
      <c r="AD37" s="146">
        <f t="shared" si="18"/>
        <v>7518.75</v>
      </c>
      <c r="AE37" s="277" t="s">
        <v>308</v>
      </c>
      <c r="AF37" s="278" t="s">
        <v>353</v>
      </c>
    </row>
    <row r="38" spans="1:32" ht="30.75" x14ac:dyDescent="0.25">
      <c r="A38" s="575"/>
      <c r="B38" s="488" t="s">
        <v>369</v>
      </c>
      <c r="C38" s="145">
        <f t="shared" si="1"/>
        <v>601.5</v>
      </c>
      <c r="D38" s="145">
        <f t="shared" si="2"/>
        <v>802</v>
      </c>
      <c r="E38" s="145">
        <f t="shared" si="3"/>
        <v>1002.5</v>
      </c>
      <c r="F38" s="145">
        <f t="shared" si="4"/>
        <v>1203</v>
      </c>
      <c r="G38" s="145">
        <f t="shared" si="5"/>
        <v>1403.5</v>
      </c>
      <c r="H38" s="145">
        <f t="shared" si="19"/>
        <v>1604</v>
      </c>
      <c r="I38" s="145">
        <f t="shared" si="6"/>
        <v>1804.5</v>
      </c>
      <c r="J38" s="383">
        <v>2005</v>
      </c>
      <c r="K38" s="145">
        <f t="shared" si="7"/>
        <v>2205.5</v>
      </c>
      <c r="L38" s="145">
        <f t="shared" si="8"/>
        <v>2406</v>
      </c>
      <c r="M38" s="145">
        <f t="shared" si="9"/>
        <v>2606.5</v>
      </c>
      <c r="N38" s="145">
        <f t="shared" si="10"/>
        <v>2807</v>
      </c>
      <c r="O38" s="145">
        <f t="shared" si="11"/>
        <v>3007.5</v>
      </c>
      <c r="P38" s="145">
        <f t="shared" ref="P38:P77" si="23">J38*1.6</f>
        <v>3208</v>
      </c>
      <c r="Q38" s="145">
        <f t="shared" ref="Q38:Q77" si="24">J38*1.7</f>
        <v>3408.5</v>
      </c>
      <c r="R38" s="145">
        <f t="shared" ref="R38:R77" si="25">J38*1.8</f>
        <v>3609</v>
      </c>
      <c r="S38" s="145">
        <f t="shared" si="12"/>
        <v>3809.5</v>
      </c>
      <c r="T38" s="145">
        <f t="shared" si="13"/>
        <v>4010</v>
      </c>
      <c r="U38" s="145">
        <f t="shared" si="14"/>
        <v>4210.5</v>
      </c>
      <c r="V38" s="145">
        <f t="shared" si="15"/>
        <v>4411</v>
      </c>
      <c r="W38" s="145">
        <f t="shared" si="16"/>
        <v>4611.5</v>
      </c>
      <c r="X38" s="145">
        <f t="shared" si="17"/>
        <v>4812</v>
      </c>
      <c r="Y38" s="146">
        <f t="shared" si="18"/>
        <v>5012.5</v>
      </c>
      <c r="Z38" s="146">
        <f t="shared" si="18"/>
        <v>5513.75</v>
      </c>
      <c r="AA38" s="146">
        <f t="shared" si="18"/>
        <v>6015</v>
      </c>
      <c r="AB38" s="146">
        <f t="shared" si="18"/>
        <v>6516.25</v>
      </c>
      <c r="AC38" s="146">
        <f t="shared" si="18"/>
        <v>7017.5</v>
      </c>
      <c r="AD38" s="146">
        <f t="shared" si="18"/>
        <v>7518.75</v>
      </c>
      <c r="AE38" s="277" t="s">
        <v>308</v>
      </c>
      <c r="AF38" s="278" t="s">
        <v>358</v>
      </c>
    </row>
    <row r="39" spans="1:32" ht="31.5" x14ac:dyDescent="0.25">
      <c r="A39" s="575"/>
      <c r="B39" s="488" t="s">
        <v>314</v>
      </c>
      <c r="C39" s="145">
        <f t="shared" si="1"/>
        <v>751.8</v>
      </c>
      <c r="D39" s="145">
        <f t="shared" si="2"/>
        <v>1002.4000000000001</v>
      </c>
      <c r="E39" s="145">
        <f t="shared" si="3"/>
        <v>1253</v>
      </c>
      <c r="F39" s="145">
        <f t="shared" si="4"/>
        <v>1503.6</v>
      </c>
      <c r="G39" s="145">
        <f t="shared" si="5"/>
        <v>1754.1999999999998</v>
      </c>
      <c r="H39" s="145">
        <f t="shared" si="19"/>
        <v>2004.8000000000002</v>
      </c>
      <c r="I39" s="145">
        <f t="shared" si="6"/>
        <v>2255.4</v>
      </c>
      <c r="J39" s="383">
        <v>2506</v>
      </c>
      <c r="K39" s="145">
        <f t="shared" si="7"/>
        <v>2756.6000000000004</v>
      </c>
      <c r="L39" s="145">
        <f t="shared" si="8"/>
        <v>3007.2</v>
      </c>
      <c r="M39" s="145">
        <f t="shared" si="9"/>
        <v>3257.8</v>
      </c>
      <c r="N39" s="145">
        <f t="shared" si="10"/>
        <v>3508.3999999999996</v>
      </c>
      <c r="O39" s="145">
        <f t="shared" si="11"/>
        <v>3759</v>
      </c>
      <c r="P39" s="145">
        <f t="shared" si="23"/>
        <v>4009.6000000000004</v>
      </c>
      <c r="Q39" s="145">
        <f t="shared" si="24"/>
        <v>4260.2</v>
      </c>
      <c r="R39" s="145">
        <f t="shared" si="25"/>
        <v>4510.8</v>
      </c>
      <c r="S39" s="145">
        <f t="shared" si="12"/>
        <v>4761.3999999999996</v>
      </c>
      <c r="T39" s="145">
        <f t="shared" si="13"/>
        <v>5012</v>
      </c>
      <c r="U39" s="145">
        <f t="shared" si="14"/>
        <v>5262.6</v>
      </c>
      <c r="V39" s="145">
        <f t="shared" si="15"/>
        <v>5513.2000000000007</v>
      </c>
      <c r="W39" s="145">
        <f t="shared" si="16"/>
        <v>5763.7999999999993</v>
      </c>
      <c r="X39" s="145">
        <f t="shared" si="17"/>
        <v>6014.4</v>
      </c>
      <c r="Y39" s="146">
        <f t="shared" si="18"/>
        <v>6265</v>
      </c>
      <c r="Z39" s="146">
        <f t="shared" si="18"/>
        <v>6891.5000000000009</v>
      </c>
      <c r="AA39" s="146">
        <f t="shared" si="18"/>
        <v>7518</v>
      </c>
      <c r="AB39" s="146">
        <f t="shared" si="18"/>
        <v>8144.5</v>
      </c>
      <c r="AC39" s="146">
        <f t="shared" si="18"/>
        <v>8771</v>
      </c>
      <c r="AD39" s="146">
        <f t="shared" si="18"/>
        <v>9397.5</v>
      </c>
      <c r="AE39" s="277" t="s">
        <v>357</v>
      </c>
      <c r="AF39" s="278" t="s">
        <v>308</v>
      </c>
    </row>
    <row r="40" spans="1:32" ht="15.75" x14ac:dyDescent="0.25">
      <c r="A40" s="575"/>
      <c r="B40" s="488" t="s">
        <v>315</v>
      </c>
      <c r="C40" s="145">
        <f t="shared" si="1"/>
        <v>751.8</v>
      </c>
      <c r="D40" s="145">
        <f t="shared" si="2"/>
        <v>1002.4000000000001</v>
      </c>
      <c r="E40" s="145">
        <f t="shared" si="3"/>
        <v>1253</v>
      </c>
      <c r="F40" s="145">
        <f t="shared" si="4"/>
        <v>1503.6</v>
      </c>
      <c r="G40" s="145">
        <f t="shared" si="5"/>
        <v>1754.1999999999998</v>
      </c>
      <c r="H40" s="145">
        <f t="shared" si="19"/>
        <v>2004.8000000000002</v>
      </c>
      <c r="I40" s="145">
        <f t="shared" si="6"/>
        <v>2255.4</v>
      </c>
      <c r="J40" s="383">
        <v>2506</v>
      </c>
      <c r="K40" s="145">
        <f t="shared" si="7"/>
        <v>2756.6000000000004</v>
      </c>
      <c r="L40" s="145">
        <f t="shared" si="8"/>
        <v>3007.2</v>
      </c>
      <c r="M40" s="145">
        <f t="shared" si="9"/>
        <v>3257.8</v>
      </c>
      <c r="N40" s="145">
        <f t="shared" si="10"/>
        <v>3508.3999999999996</v>
      </c>
      <c r="O40" s="145">
        <f t="shared" si="11"/>
        <v>3759</v>
      </c>
      <c r="P40" s="145">
        <f t="shared" si="23"/>
        <v>4009.6000000000004</v>
      </c>
      <c r="Q40" s="145">
        <f t="shared" si="24"/>
        <v>4260.2</v>
      </c>
      <c r="R40" s="145">
        <f t="shared" si="25"/>
        <v>4510.8</v>
      </c>
      <c r="S40" s="145">
        <f t="shared" si="12"/>
        <v>4761.3999999999996</v>
      </c>
      <c r="T40" s="145">
        <f t="shared" si="13"/>
        <v>5012</v>
      </c>
      <c r="U40" s="145">
        <f t="shared" si="14"/>
        <v>5262.6</v>
      </c>
      <c r="V40" s="145">
        <f t="shared" si="15"/>
        <v>5513.2000000000007</v>
      </c>
      <c r="W40" s="145">
        <f t="shared" si="16"/>
        <v>5763.7999999999993</v>
      </c>
      <c r="X40" s="145">
        <f t="shared" si="17"/>
        <v>6014.4</v>
      </c>
      <c r="Y40" s="146">
        <f t="shared" si="18"/>
        <v>6265</v>
      </c>
      <c r="Z40" s="146">
        <f t="shared" si="18"/>
        <v>6891.5000000000009</v>
      </c>
      <c r="AA40" s="146">
        <f t="shared" si="18"/>
        <v>7518</v>
      </c>
      <c r="AB40" s="146">
        <f t="shared" si="18"/>
        <v>8144.5</v>
      </c>
      <c r="AC40" s="146">
        <f t="shared" si="18"/>
        <v>8771</v>
      </c>
      <c r="AD40" s="146">
        <f t="shared" si="18"/>
        <v>9397.5</v>
      </c>
      <c r="AE40" s="277" t="s">
        <v>357</v>
      </c>
      <c r="AF40" s="278" t="s">
        <v>358</v>
      </c>
    </row>
    <row r="41" spans="1:32" ht="15.75" x14ac:dyDescent="0.25">
      <c r="A41" s="575"/>
      <c r="B41" s="488" t="s">
        <v>316</v>
      </c>
      <c r="C41" s="145">
        <f t="shared" si="1"/>
        <v>751.8</v>
      </c>
      <c r="D41" s="145">
        <f t="shared" si="2"/>
        <v>1002.4000000000001</v>
      </c>
      <c r="E41" s="145">
        <f t="shared" si="3"/>
        <v>1253</v>
      </c>
      <c r="F41" s="145">
        <f t="shared" si="4"/>
        <v>1503.6</v>
      </c>
      <c r="G41" s="145">
        <f t="shared" si="5"/>
        <v>1754.1999999999998</v>
      </c>
      <c r="H41" s="145">
        <f t="shared" si="19"/>
        <v>2004.8000000000002</v>
      </c>
      <c r="I41" s="145">
        <f t="shared" si="6"/>
        <v>2255.4</v>
      </c>
      <c r="J41" s="383">
        <v>2506</v>
      </c>
      <c r="K41" s="145">
        <f t="shared" si="7"/>
        <v>2756.6000000000004</v>
      </c>
      <c r="L41" s="145">
        <f t="shared" si="8"/>
        <v>3007.2</v>
      </c>
      <c r="M41" s="145">
        <f t="shared" si="9"/>
        <v>3257.8</v>
      </c>
      <c r="N41" s="145">
        <f t="shared" si="10"/>
        <v>3508.3999999999996</v>
      </c>
      <c r="O41" s="145">
        <f t="shared" si="11"/>
        <v>3759</v>
      </c>
      <c r="P41" s="145">
        <f t="shared" si="23"/>
        <v>4009.6000000000004</v>
      </c>
      <c r="Q41" s="145">
        <f t="shared" si="24"/>
        <v>4260.2</v>
      </c>
      <c r="R41" s="145">
        <f t="shared" si="25"/>
        <v>4510.8</v>
      </c>
      <c r="S41" s="145">
        <f t="shared" si="12"/>
        <v>4761.3999999999996</v>
      </c>
      <c r="T41" s="145">
        <f t="shared" si="13"/>
        <v>5012</v>
      </c>
      <c r="U41" s="145">
        <f t="shared" si="14"/>
        <v>5262.6</v>
      </c>
      <c r="V41" s="145">
        <f t="shared" si="15"/>
        <v>5513.2000000000007</v>
      </c>
      <c r="W41" s="145">
        <f t="shared" si="16"/>
        <v>5763.7999999999993</v>
      </c>
      <c r="X41" s="145">
        <f t="shared" si="17"/>
        <v>6014.4</v>
      </c>
      <c r="Y41" s="146">
        <f t="shared" si="18"/>
        <v>6265</v>
      </c>
      <c r="Z41" s="146">
        <f t="shared" si="18"/>
        <v>6891.5000000000009</v>
      </c>
      <c r="AA41" s="146">
        <f t="shared" si="18"/>
        <v>7518</v>
      </c>
      <c r="AB41" s="146">
        <f t="shared" si="18"/>
        <v>8144.5</v>
      </c>
      <c r="AC41" s="146">
        <f t="shared" si="18"/>
        <v>8771</v>
      </c>
      <c r="AD41" s="146">
        <f t="shared" si="18"/>
        <v>9397.5</v>
      </c>
      <c r="AE41" s="277" t="s">
        <v>371</v>
      </c>
      <c r="AF41" s="278" t="s">
        <v>350</v>
      </c>
    </row>
    <row r="42" spans="1:32" ht="31.5" x14ac:dyDescent="0.25">
      <c r="A42" s="575"/>
      <c r="B42" s="488" t="s">
        <v>317</v>
      </c>
      <c r="C42" s="145">
        <f t="shared" si="1"/>
        <v>751.8</v>
      </c>
      <c r="D42" s="145">
        <f t="shared" si="2"/>
        <v>1002.4000000000001</v>
      </c>
      <c r="E42" s="145">
        <f t="shared" si="3"/>
        <v>1253</v>
      </c>
      <c r="F42" s="145">
        <f t="shared" si="4"/>
        <v>1503.6</v>
      </c>
      <c r="G42" s="145">
        <f t="shared" si="5"/>
        <v>1754.1999999999998</v>
      </c>
      <c r="H42" s="145">
        <f t="shared" si="19"/>
        <v>2004.8000000000002</v>
      </c>
      <c r="I42" s="145">
        <f t="shared" si="6"/>
        <v>2255.4</v>
      </c>
      <c r="J42" s="383">
        <v>2506</v>
      </c>
      <c r="K42" s="145">
        <f t="shared" si="7"/>
        <v>2756.6000000000004</v>
      </c>
      <c r="L42" s="145">
        <f t="shared" si="8"/>
        <v>3007.2</v>
      </c>
      <c r="M42" s="145">
        <f t="shared" si="9"/>
        <v>3257.8</v>
      </c>
      <c r="N42" s="145">
        <f t="shared" si="10"/>
        <v>3508.3999999999996</v>
      </c>
      <c r="O42" s="145">
        <f t="shared" si="11"/>
        <v>3759</v>
      </c>
      <c r="P42" s="145">
        <f t="shared" si="23"/>
        <v>4009.6000000000004</v>
      </c>
      <c r="Q42" s="145">
        <f t="shared" si="24"/>
        <v>4260.2</v>
      </c>
      <c r="R42" s="145">
        <f t="shared" si="25"/>
        <v>4510.8</v>
      </c>
      <c r="S42" s="145">
        <f t="shared" si="12"/>
        <v>4761.3999999999996</v>
      </c>
      <c r="T42" s="145">
        <f t="shared" si="13"/>
        <v>5012</v>
      </c>
      <c r="U42" s="145">
        <f t="shared" si="14"/>
        <v>5262.6</v>
      </c>
      <c r="V42" s="145">
        <f t="shared" si="15"/>
        <v>5513.2000000000007</v>
      </c>
      <c r="W42" s="145">
        <f t="shared" si="16"/>
        <v>5763.7999999999993</v>
      </c>
      <c r="X42" s="145">
        <f t="shared" si="17"/>
        <v>6014.4</v>
      </c>
      <c r="Y42" s="146">
        <f t="shared" si="18"/>
        <v>6265</v>
      </c>
      <c r="Z42" s="146">
        <f t="shared" si="18"/>
        <v>6891.5000000000009</v>
      </c>
      <c r="AA42" s="146">
        <f t="shared" si="18"/>
        <v>7518</v>
      </c>
      <c r="AB42" s="146">
        <f t="shared" si="18"/>
        <v>8144.5</v>
      </c>
      <c r="AC42" s="146">
        <f t="shared" si="18"/>
        <v>8771</v>
      </c>
      <c r="AD42" s="146">
        <f t="shared" si="18"/>
        <v>9397.5</v>
      </c>
      <c r="AE42" s="277" t="s">
        <v>357</v>
      </c>
      <c r="AF42" s="278" t="s">
        <v>308</v>
      </c>
    </row>
    <row r="43" spans="1:32" ht="16.5" thickBot="1" x14ac:dyDescent="0.3">
      <c r="A43" s="575"/>
      <c r="B43" s="489" t="s">
        <v>372</v>
      </c>
      <c r="C43" s="131">
        <f t="shared" si="1"/>
        <v>751.8</v>
      </c>
      <c r="D43" s="131">
        <f t="shared" si="2"/>
        <v>1002.4000000000001</v>
      </c>
      <c r="E43" s="131">
        <f t="shared" si="3"/>
        <v>1253</v>
      </c>
      <c r="F43" s="131">
        <f t="shared" si="4"/>
        <v>1503.6</v>
      </c>
      <c r="G43" s="131">
        <f t="shared" si="5"/>
        <v>1754.1999999999998</v>
      </c>
      <c r="H43" s="131">
        <f t="shared" si="19"/>
        <v>2004.8000000000002</v>
      </c>
      <c r="I43" s="131">
        <f t="shared" si="6"/>
        <v>2255.4</v>
      </c>
      <c r="J43" s="383">
        <v>2506</v>
      </c>
      <c r="K43" s="131">
        <f t="shared" si="7"/>
        <v>2756.6000000000004</v>
      </c>
      <c r="L43" s="131">
        <f t="shared" si="8"/>
        <v>3007.2</v>
      </c>
      <c r="M43" s="131">
        <f t="shared" si="9"/>
        <v>3257.8</v>
      </c>
      <c r="N43" s="131">
        <f t="shared" si="10"/>
        <v>3508.3999999999996</v>
      </c>
      <c r="O43" s="131">
        <f t="shared" si="11"/>
        <v>3759</v>
      </c>
      <c r="P43" s="131">
        <f t="shared" si="23"/>
        <v>4009.6000000000004</v>
      </c>
      <c r="Q43" s="131">
        <f t="shared" si="24"/>
        <v>4260.2</v>
      </c>
      <c r="R43" s="131">
        <f t="shared" si="25"/>
        <v>4510.8</v>
      </c>
      <c r="S43" s="131">
        <f t="shared" si="12"/>
        <v>4761.3999999999996</v>
      </c>
      <c r="T43" s="131">
        <f t="shared" si="13"/>
        <v>5012</v>
      </c>
      <c r="U43" s="131">
        <f t="shared" si="14"/>
        <v>5262.6</v>
      </c>
      <c r="V43" s="131">
        <f t="shared" si="15"/>
        <v>5513.2000000000007</v>
      </c>
      <c r="W43" s="131">
        <f t="shared" si="16"/>
        <v>5763.7999999999993</v>
      </c>
      <c r="X43" s="131">
        <f t="shared" si="17"/>
        <v>6014.4</v>
      </c>
      <c r="Y43" s="132">
        <f t="shared" si="18"/>
        <v>6265</v>
      </c>
      <c r="Z43" s="132">
        <f t="shared" si="18"/>
        <v>6891.5000000000009</v>
      </c>
      <c r="AA43" s="132">
        <f t="shared" si="18"/>
        <v>7518</v>
      </c>
      <c r="AB43" s="132">
        <f t="shared" si="18"/>
        <v>8144.5</v>
      </c>
      <c r="AC43" s="132">
        <f t="shared" si="18"/>
        <v>8771</v>
      </c>
      <c r="AD43" s="132">
        <f t="shared" si="18"/>
        <v>9397.5</v>
      </c>
      <c r="AE43" s="279" t="s">
        <v>373</v>
      </c>
      <c r="AF43" s="280" t="s">
        <v>374</v>
      </c>
    </row>
    <row r="44" spans="1:32" s="475" customFormat="1" ht="16.5" thickBot="1" x14ac:dyDescent="0.3">
      <c r="A44" s="575"/>
      <c r="B44" s="490" t="s">
        <v>481</v>
      </c>
      <c r="C44" s="482">
        <f t="shared" ref="C44:C66" si="26">J44*0.3</f>
        <v>751.8</v>
      </c>
      <c r="D44" s="482">
        <f t="shared" ref="D44:D66" si="27">J44*0.4</f>
        <v>1002.4000000000001</v>
      </c>
      <c r="E44" s="482">
        <f t="shared" ref="E44:E66" si="28">J44*0.5</f>
        <v>1253</v>
      </c>
      <c r="F44" s="482">
        <f t="shared" ref="F44:F66" si="29">J44*0.6</f>
        <v>1503.6</v>
      </c>
      <c r="G44" s="482">
        <f t="shared" ref="G44:G66" si="30">J44*0.7</f>
        <v>1754.1999999999998</v>
      </c>
      <c r="H44" s="482">
        <f t="shared" ref="H44:H66" si="31">J44*0.8</f>
        <v>2004.8000000000002</v>
      </c>
      <c r="I44" s="482">
        <f t="shared" ref="I44:I66" si="32">J44*0.9</f>
        <v>2255.4</v>
      </c>
      <c r="J44" s="478">
        <v>2506</v>
      </c>
      <c r="K44" s="482">
        <f t="shared" ref="K44:K66" si="33">J44*1.1</f>
        <v>2756.6000000000004</v>
      </c>
      <c r="L44" s="482">
        <f t="shared" ref="L44:L66" si="34">J44*1.2</f>
        <v>3007.2</v>
      </c>
      <c r="M44" s="482">
        <f t="shared" ref="M44:M66" si="35">J44*1.3</f>
        <v>3257.8</v>
      </c>
      <c r="N44" s="482">
        <f t="shared" ref="N44:N66" si="36">J44*1.4</f>
        <v>3508.3999999999996</v>
      </c>
      <c r="O44" s="482">
        <f t="shared" ref="O44:O66" si="37">J44*1.5</f>
        <v>3759</v>
      </c>
      <c r="P44" s="482">
        <f t="shared" ref="P44:P66" si="38">J44*1.6</f>
        <v>4009.6000000000004</v>
      </c>
      <c r="Q44" s="482">
        <f t="shared" ref="Q44:Q66" si="39">J44*1.7</f>
        <v>4260.2</v>
      </c>
      <c r="R44" s="482">
        <f t="shared" ref="R44:R66" si="40">J44*1.8</f>
        <v>4510.8</v>
      </c>
      <c r="S44" s="482">
        <f t="shared" ref="S44:S66" si="41">J44*1.9</f>
        <v>4761.3999999999996</v>
      </c>
      <c r="T44" s="482">
        <f t="shared" ref="T44:T66" si="42">J44*2</f>
        <v>5012</v>
      </c>
      <c r="U44" s="482">
        <f t="shared" ref="U44:U66" si="43">J44*2.1</f>
        <v>5262.6</v>
      </c>
      <c r="V44" s="482">
        <f t="shared" ref="V44:V66" si="44">J44*2.2</f>
        <v>5513.2000000000007</v>
      </c>
      <c r="W44" s="482">
        <f t="shared" ref="W44:W66" si="45">J44*2.3</f>
        <v>5763.7999999999993</v>
      </c>
      <c r="X44" s="482">
        <f t="shared" ref="X44:X66" si="46">J44*2.4</f>
        <v>6014.4</v>
      </c>
      <c r="Y44" s="132">
        <f t="shared" ref="Y44:Y66" si="47">J44*2.5</f>
        <v>6265</v>
      </c>
      <c r="Z44" s="132">
        <f t="shared" ref="Z44:Z66" si="48">K44*2.5</f>
        <v>6891.5000000000009</v>
      </c>
      <c r="AA44" s="132">
        <f t="shared" ref="AA44:AA66" si="49">L44*2.5</f>
        <v>7518</v>
      </c>
      <c r="AB44" s="132">
        <f t="shared" ref="AB44:AB66" si="50">M44*2.5</f>
        <v>8144.5</v>
      </c>
      <c r="AC44" s="132">
        <f t="shared" ref="AC44:AC66" si="51">N44*2.5</f>
        <v>8771</v>
      </c>
      <c r="AD44" s="132">
        <f t="shared" ref="AD44:AD66" si="52">O44*2.5</f>
        <v>9397.5</v>
      </c>
      <c r="AE44" s="279" t="s">
        <v>504</v>
      </c>
      <c r="AF44" s="280" t="s">
        <v>505</v>
      </c>
    </row>
    <row r="45" spans="1:32" s="475" customFormat="1" ht="16.5" thickBot="1" x14ac:dyDescent="0.3">
      <c r="A45" s="575"/>
      <c r="B45" s="490" t="s">
        <v>482</v>
      </c>
      <c r="C45" s="482">
        <f t="shared" si="26"/>
        <v>751.8</v>
      </c>
      <c r="D45" s="482">
        <f t="shared" si="27"/>
        <v>1002.4000000000001</v>
      </c>
      <c r="E45" s="482">
        <f t="shared" si="28"/>
        <v>1253</v>
      </c>
      <c r="F45" s="482">
        <f t="shared" si="29"/>
        <v>1503.6</v>
      </c>
      <c r="G45" s="482">
        <f t="shared" si="30"/>
        <v>1754.1999999999998</v>
      </c>
      <c r="H45" s="482">
        <f t="shared" si="31"/>
        <v>2004.8000000000002</v>
      </c>
      <c r="I45" s="482">
        <f t="shared" si="32"/>
        <v>2255.4</v>
      </c>
      <c r="J45" s="478">
        <v>2506</v>
      </c>
      <c r="K45" s="482">
        <f t="shared" si="33"/>
        <v>2756.6000000000004</v>
      </c>
      <c r="L45" s="482">
        <f t="shared" si="34"/>
        <v>3007.2</v>
      </c>
      <c r="M45" s="482">
        <f t="shared" si="35"/>
        <v>3257.8</v>
      </c>
      <c r="N45" s="482">
        <f t="shared" si="36"/>
        <v>3508.3999999999996</v>
      </c>
      <c r="O45" s="482">
        <f t="shared" si="37"/>
        <v>3759</v>
      </c>
      <c r="P45" s="482">
        <f t="shared" si="38"/>
        <v>4009.6000000000004</v>
      </c>
      <c r="Q45" s="482">
        <f t="shared" si="39"/>
        <v>4260.2</v>
      </c>
      <c r="R45" s="482">
        <f t="shared" si="40"/>
        <v>4510.8</v>
      </c>
      <c r="S45" s="482">
        <f t="shared" si="41"/>
        <v>4761.3999999999996</v>
      </c>
      <c r="T45" s="482">
        <f t="shared" si="42"/>
        <v>5012</v>
      </c>
      <c r="U45" s="482">
        <f t="shared" si="43"/>
        <v>5262.6</v>
      </c>
      <c r="V45" s="482">
        <f t="shared" si="44"/>
        <v>5513.2000000000007</v>
      </c>
      <c r="W45" s="482">
        <f t="shared" si="45"/>
        <v>5763.7999999999993</v>
      </c>
      <c r="X45" s="482">
        <f t="shared" si="46"/>
        <v>6014.4</v>
      </c>
      <c r="Y45" s="132">
        <f t="shared" si="47"/>
        <v>6265</v>
      </c>
      <c r="Z45" s="132">
        <f t="shared" si="48"/>
        <v>6891.5000000000009</v>
      </c>
      <c r="AA45" s="132">
        <f t="shared" si="49"/>
        <v>7518</v>
      </c>
      <c r="AB45" s="132">
        <f t="shared" si="50"/>
        <v>8144.5</v>
      </c>
      <c r="AC45" s="132">
        <f t="shared" si="51"/>
        <v>8771</v>
      </c>
      <c r="AD45" s="132">
        <f t="shared" si="52"/>
        <v>9397.5</v>
      </c>
      <c r="AE45" s="279" t="s">
        <v>506</v>
      </c>
      <c r="AF45" s="280" t="s">
        <v>507</v>
      </c>
    </row>
    <row r="46" spans="1:32" s="475" customFormat="1" ht="16.5" thickBot="1" x14ac:dyDescent="0.3">
      <c r="A46" s="575"/>
      <c r="B46" s="490" t="s">
        <v>483</v>
      </c>
      <c r="C46" s="482">
        <f t="shared" si="26"/>
        <v>751.8</v>
      </c>
      <c r="D46" s="482">
        <f t="shared" si="27"/>
        <v>1002.4000000000001</v>
      </c>
      <c r="E46" s="482">
        <f t="shared" si="28"/>
        <v>1253</v>
      </c>
      <c r="F46" s="482">
        <f t="shared" si="29"/>
        <v>1503.6</v>
      </c>
      <c r="G46" s="482">
        <f t="shared" si="30"/>
        <v>1754.1999999999998</v>
      </c>
      <c r="H46" s="482">
        <f t="shared" si="31"/>
        <v>2004.8000000000002</v>
      </c>
      <c r="I46" s="482">
        <f t="shared" si="32"/>
        <v>2255.4</v>
      </c>
      <c r="J46" s="478">
        <v>2506</v>
      </c>
      <c r="K46" s="482">
        <f t="shared" si="33"/>
        <v>2756.6000000000004</v>
      </c>
      <c r="L46" s="482">
        <f t="shared" si="34"/>
        <v>3007.2</v>
      </c>
      <c r="M46" s="482">
        <f t="shared" si="35"/>
        <v>3257.8</v>
      </c>
      <c r="N46" s="482">
        <f t="shared" si="36"/>
        <v>3508.3999999999996</v>
      </c>
      <c r="O46" s="482">
        <f t="shared" si="37"/>
        <v>3759</v>
      </c>
      <c r="P46" s="482">
        <f t="shared" si="38"/>
        <v>4009.6000000000004</v>
      </c>
      <c r="Q46" s="482">
        <f t="shared" si="39"/>
        <v>4260.2</v>
      </c>
      <c r="R46" s="482">
        <f t="shared" si="40"/>
        <v>4510.8</v>
      </c>
      <c r="S46" s="482">
        <f t="shared" si="41"/>
        <v>4761.3999999999996</v>
      </c>
      <c r="T46" s="482">
        <f t="shared" si="42"/>
        <v>5012</v>
      </c>
      <c r="U46" s="482">
        <f t="shared" si="43"/>
        <v>5262.6</v>
      </c>
      <c r="V46" s="482">
        <f t="shared" si="44"/>
        <v>5513.2000000000007</v>
      </c>
      <c r="W46" s="482">
        <f t="shared" si="45"/>
        <v>5763.7999999999993</v>
      </c>
      <c r="X46" s="482">
        <f t="shared" si="46"/>
        <v>6014.4</v>
      </c>
      <c r="Y46" s="132">
        <f t="shared" si="47"/>
        <v>6265</v>
      </c>
      <c r="Z46" s="132">
        <f t="shared" si="48"/>
        <v>6891.5000000000009</v>
      </c>
      <c r="AA46" s="132">
        <f t="shared" si="49"/>
        <v>7518</v>
      </c>
      <c r="AB46" s="132">
        <f t="shared" si="50"/>
        <v>8144.5</v>
      </c>
      <c r="AC46" s="132">
        <f t="shared" si="51"/>
        <v>8771</v>
      </c>
      <c r="AD46" s="132">
        <f t="shared" si="52"/>
        <v>9397.5</v>
      </c>
      <c r="AE46" s="279" t="s">
        <v>508</v>
      </c>
      <c r="AF46" s="280" t="s">
        <v>509</v>
      </c>
    </row>
    <row r="47" spans="1:32" s="475" customFormat="1" ht="16.5" thickBot="1" x14ac:dyDescent="0.3">
      <c r="A47" s="575"/>
      <c r="B47" s="490" t="s">
        <v>484</v>
      </c>
      <c r="C47" s="482">
        <f t="shared" si="26"/>
        <v>751.8</v>
      </c>
      <c r="D47" s="482">
        <f t="shared" si="27"/>
        <v>1002.4000000000001</v>
      </c>
      <c r="E47" s="482">
        <f t="shared" si="28"/>
        <v>1253</v>
      </c>
      <c r="F47" s="482">
        <f t="shared" si="29"/>
        <v>1503.6</v>
      </c>
      <c r="G47" s="482">
        <f t="shared" si="30"/>
        <v>1754.1999999999998</v>
      </c>
      <c r="H47" s="482">
        <f t="shared" si="31"/>
        <v>2004.8000000000002</v>
      </c>
      <c r="I47" s="482">
        <f t="shared" si="32"/>
        <v>2255.4</v>
      </c>
      <c r="J47" s="478">
        <v>2506</v>
      </c>
      <c r="K47" s="482">
        <f t="shared" si="33"/>
        <v>2756.6000000000004</v>
      </c>
      <c r="L47" s="482">
        <f t="shared" si="34"/>
        <v>3007.2</v>
      </c>
      <c r="M47" s="482">
        <f t="shared" si="35"/>
        <v>3257.8</v>
      </c>
      <c r="N47" s="482">
        <f t="shared" si="36"/>
        <v>3508.3999999999996</v>
      </c>
      <c r="O47" s="482">
        <f t="shared" si="37"/>
        <v>3759</v>
      </c>
      <c r="P47" s="482">
        <f t="shared" si="38"/>
        <v>4009.6000000000004</v>
      </c>
      <c r="Q47" s="482">
        <f t="shared" si="39"/>
        <v>4260.2</v>
      </c>
      <c r="R47" s="482">
        <f t="shared" si="40"/>
        <v>4510.8</v>
      </c>
      <c r="S47" s="482">
        <f t="shared" si="41"/>
        <v>4761.3999999999996</v>
      </c>
      <c r="T47" s="482">
        <f t="shared" si="42"/>
        <v>5012</v>
      </c>
      <c r="U47" s="482">
        <f t="shared" si="43"/>
        <v>5262.6</v>
      </c>
      <c r="V47" s="482">
        <f t="shared" si="44"/>
        <v>5513.2000000000007</v>
      </c>
      <c r="W47" s="482">
        <f t="shared" si="45"/>
        <v>5763.7999999999993</v>
      </c>
      <c r="X47" s="482">
        <f t="shared" si="46"/>
        <v>6014.4</v>
      </c>
      <c r="Y47" s="132">
        <f t="shared" si="47"/>
        <v>6265</v>
      </c>
      <c r="Z47" s="132">
        <f t="shared" si="48"/>
        <v>6891.5000000000009</v>
      </c>
      <c r="AA47" s="132">
        <f t="shared" si="49"/>
        <v>7518</v>
      </c>
      <c r="AB47" s="132">
        <f t="shared" si="50"/>
        <v>8144.5</v>
      </c>
      <c r="AC47" s="132">
        <f t="shared" si="51"/>
        <v>8771</v>
      </c>
      <c r="AD47" s="132">
        <f t="shared" si="52"/>
        <v>9397.5</v>
      </c>
      <c r="AE47" s="279" t="s">
        <v>510</v>
      </c>
      <c r="AF47" s="280" t="s">
        <v>511</v>
      </c>
    </row>
    <row r="48" spans="1:32" s="475" customFormat="1" ht="16.5" thickBot="1" x14ac:dyDescent="0.3">
      <c r="A48" s="575"/>
      <c r="B48" s="490" t="s">
        <v>485</v>
      </c>
      <c r="C48" s="482">
        <f t="shared" si="26"/>
        <v>751.8</v>
      </c>
      <c r="D48" s="482">
        <f t="shared" si="27"/>
        <v>1002.4000000000001</v>
      </c>
      <c r="E48" s="482">
        <f t="shared" si="28"/>
        <v>1253</v>
      </c>
      <c r="F48" s="482">
        <f t="shared" si="29"/>
        <v>1503.6</v>
      </c>
      <c r="G48" s="482">
        <f t="shared" si="30"/>
        <v>1754.1999999999998</v>
      </c>
      <c r="H48" s="482">
        <f t="shared" si="31"/>
        <v>2004.8000000000002</v>
      </c>
      <c r="I48" s="482">
        <f t="shared" si="32"/>
        <v>2255.4</v>
      </c>
      <c r="J48" s="478">
        <v>2506</v>
      </c>
      <c r="K48" s="482">
        <f t="shared" si="33"/>
        <v>2756.6000000000004</v>
      </c>
      <c r="L48" s="482">
        <f t="shared" si="34"/>
        <v>3007.2</v>
      </c>
      <c r="M48" s="482">
        <f t="shared" si="35"/>
        <v>3257.8</v>
      </c>
      <c r="N48" s="482">
        <f t="shared" si="36"/>
        <v>3508.3999999999996</v>
      </c>
      <c r="O48" s="482">
        <f t="shared" si="37"/>
        <v>3759</v>
      </c>
      <c r="P48" s="482">
        <f t="shared" si="38"/>
        <v>4009.6000000000004</v>
      </c>
      <c r="Q48" s="482">
        <f t="shared" si="39"/>
        <v>4260.2</v>
      </c>
      <c r="R48" s="482">
        <f t="shared" si="40"/>
        <v>4510.8</v>
      </c>
      <c r="S48" s="482">
        <f t="shared" si="41"/>
        <v>4761.3999999999996</v>
      </c>
      <c r="T48" s="482">
        <f t="shared" si="42"/>
        <v>5012</v>
      </c>
      <c r="U48" s="482">
        <f t="shared" si="43"/>
        <v>5262.6</v>
      </c>
      <c r="V48" s="482">
        <f t="shared" si="44"/>
        <v>5513.2000000000007</v>
      </c>
      <c r="W48" s="482">
        <f t="shared" si="45"/>
        <v>5763.7999999999993</v>
      </c>
      <c r="X48" s="482">
        <f t="shared" si="46"/>
        <v>6014.4</v>
      </c>
      <c r="Y48" s="132">
        <f t="shared" si="47"/>
        <v>6265</v>
      </c>
      <c r="Z48" s="132">
        <f t="shared" si="48"/>
        <v>6891.5000000000009</v>
      </c>
      <c r="AA48" s="132">
        <f t="shared" si="49"/>
        <v>7518</v>
      </c>
      <c r="AB48" s="132">
        <f t="shared" si="50"/>
        <v>8144.5</v>
      </c>
      <c r="AC48" s="132">
        <f t="shared" si="51"/>
        <v>8771</v>
      </c>
      <c r="AD48" s="132">
        <f t="shared" si="52"/>
        <v>9397.5</v>
      </c>
      <c r="AE48" s="279" t="s">
        <v>512</v>
      </c>
      <c r="AF48" s="280" t="s">
        <v>513</v>
      </c>
    </row>
    <row r="49" spans="1:32" s="475" customFormat="1" ht="16.5" thickBot="1" x14ac:dyDescent="0.3">
      <c r="A49" s="575"/>
      <c r="B49" s="490" t="s">
        <v>486</v>
      </c>
      <c r="C49" s="482">
        <f t="shared" si="26"/>
        <v>751.8</v>
      </c>
      <c r="D49" s="482">
        <f t="shared" si="27"/>
        <v>1002.4000000000001</v>
      </c>
      <c r="E49" s="482">
        <f t="shared" si="28"/>
        <v>1253</v>
      </c>
      <c r="F49" s="482">
        <f t="shared" si="29"/>
        <v>1503.6</v>
      </c>
      <c r="G49" s="482">
        <f t="shared" si="30"/>
        <v>1754.1999999999998</v>
      </c>
      <c r="H49" s="482">
        <f t="shared" si="31"/>
        <v>2004.8000000000002</v>
      </c>
      <c r="I49" s="482">
        <f t="shared" si="32"/>
        <v>2255.4</v>
      </c>
      <c r="J49" s="478">
        <v>2506</v>
      </c>
      <c r="K49" s="482">
        <f t="shared" si="33"/>
        <v>2756.6000000000004</v>
      </c>
      <c r="L49" s="482">
        <f t="shared" si="34"/>
        <v>3007.2</v>
      </c>
      <c r="M49" s="482">
        <f t="shared" si="35"/>
        <v>3257.8</v>
      </c>
      <c r="N49" s="482">
        <f t="shared" si="36"/>
        <v>3508.3999999999996</v>
      </c>
      <c r="O49" s="482">
        <f t="shared" si="37"/>
        <v>3759</v>
      </c>
      <c r="P49" s="482">
        <f t="shared" si="38"/>
        <v>4009.6000000000004</v>
      </c>
      <c r="Q49" s="482">
        <f t="shared" si="39"/>
        <v>4260.2</v>
      </c>
      <c r="R49" s="482">
        <f t="shared" si="40"/>
        <v>4510.8</v>
      </c>
      <c r="S49" s="482">
        <f t="shared" si="41"/>
        <v>4761.3999999999996</v>
      </c>
      <c r="T49" s="482">
        <f t="shared" si="42"/>
        <v>5012</v>
      </c>
      <c r="U49" s="482">
        <f t="shared" si="43"/>
        <v>5262.6</v>
      </c>
      <c r="V49" s="482">
        <f t="shared" si="44"/>
        <v>5513.2000000000007</v>
      </c>
      <c r="W49" s="482">
        <f t="shared" si="45"/>
        <v>5763.7999999999993</v>
      </c>
      <c r="X49" s="482">
        <f t="shared" si="46"/>
        <v>6014.4</v>
      </c>
      <c r="Y49" s="132">
        <f t="shared" si="47"/>
        <v>6265</v>
      </c>
      <c r="Z49" s="132">
        <f t="shared" si="48"/>
        <v>6891.5000000000009</v>
      </c>
      <c r="AA49" s="132">
        <f t="shared" si="49"/>
        <v>7518</v>
      </c>
      <c r="AB49" s="132">
        <f t="shared" si="50"/>
        <v>8144.5</v>
      </c>
      <c r="AC49" s="132">
        <f t="shared" si="51"/>
        <v>8771</v>
      </c>
      <c r="AD49" s="132">
        <f t="shared" si="52"/>
        <v>9397.5</v>
      </c>
      <c r="AE49" s="279" t="s">
        <v>514</v>
      </c>
      <c r="AF49" s="280" t="s">
        <v>515</v>
      </c>
    </row>
    <row r="50" spans="1:32" s="475" customFormat="1" ht="16.5" thickBot="1" x14ac:dyDescent="0.3">
      <c r="A50" s="575"/>
      <c r="B50" s="490" t="s">
        <v>487</v>
      </c>
      <c r="C50" s="482">
        <f t="shared" si="26"/>
        <v>751.8</v>
      </c>
      <c r="D50" s="482">
        <f t="shared" si="27"/>
        <v>1002.4000000000001</v>
      </c>
      <c r="E50" s="482">
        <f t="shared" si="28"/>
        <v>1253</v>
      </c>
      <c r="F50" s="482">
        <f t="shared" si="29"/>
        <v>1503.6</v>
      </c>
      <c r="G50" s="482">
        <f t="shared" si="30"/>
        <v>1754.1999999999998</v>
      </c>
      <c r="H50" s="482">
        <f t="shared" si="31"/>
        <v>2004.8000000000002</v>
      </c>
      <c r="I50" s="482">
        <f t="shared" si="32"/>
        <v>2255.4</v>
      </c>
      <c r="J50" s="478">
        <v>2506</v>
      </c>
      <c r="K50" s="482">
        <f t="shared" si="33"/>
        <v>2756.6000000000004</v>
      </c>
      <c r="L50" s="482">
        <f t="shared" si="34"/>
        <v>3007.2</v>
      </c>
      <c r="M50" s="482">
        <f t="shared" si="35"/>
        <v>3257.8</v>
      </c>
      <c r="N50" s="482">
        <f t="shared" si="36"/>
        <v>3508.3999999999996</v>
      </c>
      <c r="O50" s="482">
        <f t="shared" si="37"/>
        <v>3759</v>
      </c>
      <c r="P50" s="482">
        <f t="shared" si="38"/>
        <v>4009.6000000000004</v>
      </c>
      <c r="Q50" s="482">
        <f t="shared" si="39"/>
        <v>4260.2</v>
      </c>
      <c r="R50" s="482">
        <f t="shared" si="40"/>
        <v>4510.8</v>
      </c>
      <c r="S50" s="482">
        <f t="shared" si="41"/>
        <v>4761.3999999999996</v>
      </c>
      <c r="T50" s="482">
        <f t="shared" si="42"/>
        <v>5012</v>
      </c>
      <c r="U50" s="482">
        <f t="shared" si="43"/>
        <v>5262.6</v>
      </c>
      <c r="V50" s="482">
        <f t="shared" si="44"/>
        <v>5513.2000000000007</v>
      </c>
      <c r="W50" s="482">
        <f t="shared" si="45"/>
        <v>5763.7999999999993</v>
      </c>
      <c r="X50" s="482">
        <f t="shared" si="46"/>
        <v>6014.4</v>
      </c>
      <c r="Y50" s="132">
        <f t="shared" si="47"/>
        <v>6265</v>
      </c>
      <c r="Z50" s="132">
        <f t="shared" si="48"/>
        <v>6891.5000000000009</v>
      </c>
      <c r="AA50" s="132">
        <f t="shared" si="49"/>
        <v>7518</v>
      </c>
      <c r="AB50" s="132">
        <f t="shared" si="50"/>
        <v>8144.5</v>
      </c>
      <c r="AC50" s="132">
        <f t="shared" si="51"/>
        <v>8771</v>
      </c>
      <c r="AD50" s="132">
        <f t="shared" si="52"/>
        <v>9397.5</v>
      </c>
      <c r="AE50" s="279" t="s">
        <v>516</v>
      </c>
      <c r="AF50" s="280" t="s">
        <v>517</v>
      </c>
    </row>
    <row r="51" spans="1:32" s="475" customFormat="1" ht="16.5" thickBot="1" x14ac:dyDescent="0.3">
      <c r="A51" s="575"/>
      <c r="B51" s="490" t="s">
        <v>488</v>
      </c>
      <c r="C51" s="482">
        <f t="shared" si="26"/>
        <v>751.8</v>
      </c>
      <c r="D51" s="482">
        <f t="shared" si="27"/>
        <v>1002.4000000000001</v>
      </c>
      <c r="E51" s="482">
        <f t="shared" si="28"/>
        <v>1253</v>
      </c>
      <c r="F51" s="482">
        <f t="shared" si="29"/>
        <v>1503.6</v>
      </c>
      <c r="G51" s="482">
        <f t="shared" si="30"/>
        <v>1754.1999999999998</v>
      </c>
      <c r="H51" s="482">
        <f t="shared" si="31"/>
        <v>2004.8000000000002</v>
      </c>
      <c r="I51" s="482">
        <f t="shared" si="32"/>
        <v>2255.4</v>
      </c>
      <c r="J51" s="478">
        <v>2506</v>
      </c>
      <c r="K51" s="482">
        <f t="shared" si="33"/>
        <v>2756.6000000000004</v>
      </c>
      <c r="L51" s="482">
        <f t="shared" si="34"/>
        <v>3007.2</v>
      </c>
      <c r="M51" s="482">
        <f t="shared" si="35"/>
        <v>3257.8</v>
      </c>
      <c r="N51" s="482">
        <f t="shared" si="36"/>
        <v>3508.3999999999996</v>
      </c>
      <c r="O51" s="482">
        <f t="shared" si="37"/>
        <v>3759</v>
      </c>
      <c r="P51" s="482">
        <f t="shared" si="38"/>
        <v>4009.6000000000004</v>
      </c>
      <c r="Q51" s="482">
        <f t="shared" si="39"/>
        <v>4260.2</v>
      </c>
      <c r="R51" s="482">
        <f t="shared" si="40"/>
        <v>4510.8</v>
      </c>
      <c r="S51" s="482">
        <f t="shared" si="41"/>
        <v>4761.3999999999996</v>
      </c>
      <c r="T51" s="482">
        <f t="shared" si="42"/>
        <v>5012</v>
      </c>
      <c r="U51" s="482">
        <f t="shared" si="43"/>
        <v>5262.6</v>
      </c>
      <c r="V51" s="482">
        <f t="shared" si="44"/>
        <v>5513.2000000000007</v>
      </c>
      <c r="W51" s="482">
        <f t="shared" si="45"/>
        <v>5763.7999999999993</v>
      </c>
      <c r="X51" s="482">
        <f t="shared" si="46"/>
        <v>6014.4</v>
      </c>
      <c r="Y51" s="132">
        <f t="shared" si="47"/>
        <v>6265</v>
      </c>
      <c r="Z51" s="132">
        <f t="shared" si="48"/>
        <v>6891.5000000000009</v>
      </c>
      <c r="AA51" s="132">
        <f t="shared" si="49"/>
        <v>7518</v>
      </c>
      <c r="AB51" s="132">
        <f t="shared" si="50"/>
        <v>8144.5</v>
      </c>
      <c r="AC51" s="132">
        <f t="shared" si="51"/>
        <v>8771</v>
      </c>
      <c r="AD51" s="132">
        <f t="shared" si="52"/>
        <v>9397.5</v>
      </c>
      <c r="AE51" s="279" t="s">
        <v>518</v>
      </c>
      <c r="AF51" s="280" t="s">
        <v>519</v>
      </c>
    </row>
    <row r="52" spans="1:32" s="475" customFormat="1" ht="16.5" thickBot="1" x14ac:dyDescent="0.3">
      <c r="A52" s="575"/>
      <c r="B52" s="490" t="s">
        <v>489</v>
      </c>
      <c r="C52" s="482">
        <f t="shared" si="26"/>
        <v>751.8</v>
      </c>
      <c r="D52" s="482">
        <f t="shared" si="27"/>
        <v>1002.4000000000001</v>
      </c>
      <c r="E52" s="482">
        <f t="shared" si="28"/>
        <v>1253</v>
      </c>
      <c r="F52" s="482">
        <f t="shared" si="29"/>
        <v>1503.6</v>
      </c>
      <c r="G52" s="482">
        <f t="shared" si="30"/>
        <v>1754.1999999999998</v>
      </c>
      <c r="H52" s="482">
        <f t="shared" si="31"/>
        <v>2004.8000000000002</v>
      </c>
      <c r="I52" s="482">
        <f t="shared" si="32"/>
        <v>2255.4</v>
      </c>
      <c r="J52" s="478">
        <v>2506</v>
      </c>
      <c r="K52" s="482">
        <f t="shared" si="33"/>
        <v>2756.6000000000004</v>
      </c>
      <c r="L52" s="482">
        <f t="shared" si="34"/>
        <v>3007.2</v>
      </c>
      <c r="M52" s="482">
        <f t="shared" si="35"/>
        <v>3257.8</v>
      </c>
      <c r="N52" s="482">
        <f t="shared" si="36"/>
        <v>3508.3999999999996</v>
      </c>
      <c r="O52" s="482">
        <f t="shared" si="37"/>
        <v>3759</v>
      </c>
      <c r="P52" s="482">
        <f t="shared" si="38"/>
        <v>4009.6000000000004</v>
      </c>
      <c r="Q52" s="482">
        <f t="shared" si="39"/>
        <v>4260.2</v>
      </c>
      <c r="R52" s="482">
        <f t="shared" si="40"/>
        <v>4510.8</v>
      </c>
      <c r="S52" s="482">
        <f t="shared" si="41"/>
        <v>4761.3999999999996</v>
      </c>
      <c r="T52" s="482">
        <f t="shared" si="42"/>
        <v>5012</v>
      </c>
      <c r="U52" s="482">
        <f t="shared" si="43"/>
        <v>5262.6</v>
      </c>
      <c r="V52" s="482">
        <f t="shared" si="44"/>
        <v>5513.2000000000007</v>
      </c>
      <c r="W52" s="482">
        <f t="shared" si="45"/>
        <v>5763.7999999999993</v>
      </c>
      <c r="X52" s="482">
        <f t="shared" si="46"/>
        <v>6014.4</v>
      </c>
      <c r="Y52" s="132">
        <f t="shared" si="47"/>
        <v>6265</v>
      </c>
      <c r="Z52" s="132">
        <f t="shared" si="48"/>
        <v>6891.5000000000009</v>
      </c>
      <c r="AA52" s="132">
        <f t="shared" si="49"/>
        <v>7518</v>
      </c>
      <c r="AB52" s="132">
        <f t="shared" si="50"/>
        <v>8144.5</v>
      </c>
      <c r="AC52" s="132">
        <f t="shared" si="51"/>
        <v>8771</v>
      </c>
      <c r="AD52" s="132">
        <f t="shared" si="52"/>
        <v>9397.5</v>
      </c>
      <c r="AE52" s="279" t="s">
        <v>520</v>
      </c>
      <c r="AF52" s="280" t="s">
        <v>521</v>
      </c>
    </row>
    <row r="53" spans="1:32" s="475" customFormat="1" ht="16.5" thickBot="1" x14ac:dyDescent="0.3">
      <c r="A53" s="575"/>
      <c r="B53" s="490" t="s">
        <v>490</v>
      </c>
      <c r="C53" s="482">
        <f t="shared" si="26"/>
        <v>751.8</v>
      </c>
      <c r="D53" s="482">
        <f t="shared" si="27"/>
        <v>1002.4000000000001</v>
      </c>
      <c r="E53" s="482">
        <f t="shared" si="28"/>
        <v>1253</v>
      </c>
      <c r="F53" s="482">
        <f t="shared" si="29"/>
        <v>1503.6</v>
      </c>
      <c r="G53" s="482">
        <f t="shared" si="30"/>
        <v>1754.1999999999998</v>
      </c>
      <c r="H53" s="482">
        <f t="shared" si="31"/>
        <v>2004.8000000000002</v>
      </c>
      <c r="I53" s="482">
        <f t="shared" si="32"/>
        <v>2255.4</v>
      </c>
      <c r="J53" s="478">
        <v>2506</v>
      </c>
      <c r="K53" s="482">
        <f t="shared" si="33"/>
        <v>2756.6000000000004</v>
      </c>
      <c r="L53" s="482">
        <f t="shared" si="34"/>
        <v>3007.2</v>
      </c>
      <c r="M53" s="482">
        <f t="shared" si="35"/>
        <v>3257.8</v>
      </c>
      <c r="N53" s="482">
        <f t="shared" si="36"/>
        <v>3508.3999999999996</v>
      </c>
      <c r="O53" s="482">
        <f t="shared" si="37"/>
        <v>3759</v>
      </c>
      <c r="P53" s="482">
        <f t="shared" si="38"/>
        <v>4009.6000000000004</v>
      </c>
      <c r="Q53" s="482">
        <f t="shared" si="39"/>
        <v>4260.2</v>
      </c>
      <c r="R53" s="482">
        <f t="shared" si="40"/>
        <v>4510.8</v>
      </c>
      <c r="S53" s="482">
        <f t="shared" si="41"/>
        <v>4761.3999999999996</v>
      </c>
      <c r="T53" s="482">
        <f t="shared" si="42"/>
        <v>5012</v>
      </c>
      <c r="U53" s="482">
        <f t="shared" si="43"/>
        <v>5262.6</v>
      </c>
      <c r="V53" s="482">
        <f t="shared" si="44"/>
        <v>5513.2000000000007</v>
      </c>
      <c r="W53" s="482">
        <f t="shared" si="45"/>
        <v>5763.7999999999993</v>
      </c>
      <c r="X53" s="482">
        <f t="shared" si="46"/>
        <v>6014.4</v>
      </c>
      <c r="Y53" s="132">
        <f t="shared" si="47"/>
        <v>6265</v>
      </c>
      <c r="Z53" s="132">
        <f t="shared" si="48"/>
        <v>6891.5000000000009</v>
      </c>
      <c r="AA53" s="132">
        <f t="shared" si="49"/>
        <v>7518</v>
      </c>
      <c r="AB53" s="132">
        <f t="shared" si="50"/>
        <v>8144.5</v>
      </c>
      <c r="AC53" s="132">
        <f t="shared" si="51"/>
        <v>8771</v>
      </c>
      <c r="AD53" s="132">
        <f t="shared" si="52"/>
        <v>9397.5</v>
      </c>
      <c r="AE53" s="279" t="s">
        <v>522</v>
      </c>
      <c r="AF53" s="280" t="s">
        <v>367</v>
      </c>
    </row>
    <row r="54" spans="1:32" s="475" customFormat="1" ht="16.5" thickBot="1" x14ac:dyDescent="0.3">
      <c r="A54" s="575"/>
      <c r="B54" s="490" t="s">
        <v>491</v>
      </c>
      <c r="C54" s="482">
        <f t="shared" si="26"/>
        <v>751.8</v>
      </c>
      <c r="D54" s="482">
        <f t="shared" si="27"/>
        <v>1002.4000000000001</v>
      </c>
      <c r="E54" s="482">
        <f t="shared" si="28"/>
        <v>1253</v>
      </c>
      <c r="F54" s="482">
        <f t="shared" si="29"/>
        <v>1503.6</v>
      </c>
      <c r="G54" s="482">
        <f t="shared" si="30"/>
        <v>1754.1999999999998</v>
      </c>
      <c r="H54" s="482">
        <f t="shared" si="31"/>
        <v>2004.8000000000002</v>
      </c>
      <c r="I54" s="482">
        <f t="shared" si="32"/>
        <v>2255.4</v>
      </c>
      <c r="J54" s="478">
        <v>2506</v>
      </c>
      <c r="K54" s="482">
        <f t="shared" si="33"/>
        <v>2756.6000000000004</v>
      </c>
      <c r="L54" s="482">
        <f t="shared" si="34"/>
        <v>3007.2</v>
      </c>
      <c r="M54" s="482">
        <f t="shared" si="35"/>
        <v>3257.8</v>
      </c>
      <c r="N54" s="482">
        <f t="shared" si="36"/>
        <v>3508.3999999999996</v>
      </c>
      <c r="O54" s="482">
        <f t="shared" si="37"/>
        <v>3759</v>
      </c>
      <c r="P54" s="482">
        <f t="shared" si="38"/>
        <v>4009.6000000000004</v>
      </c>
      <c r="Q54" s="482">
        <f t="shared" si="39"/>
        <v>4260.2</v>
      </c>
      <c r="R54" s="482">
        <f t="shared" si="40"/>
        <v>4510.8</v>
      </c>
      <c r="S54" s="482">
        <f t="shared" si="41"/>
        <v>4761.3999999999996</v>
      </c>
      <c r="T54" s="482">
        <f t="shared" si="42"/>
        <v>5012</v>
      </c>
      <c r="U54" s="482">
        <f t="shared" si="43"/>
        <v>5262.6</v>
      </c>
      <c r="V54" s="482">
        <f t="shared" si="44"/>
        <v>5513.2000000000007</v>
      </c>
      <c r="W54" s="482">
        <f t="shared" si="45"/>
        <v>5763.7999999999993</v>
      </c>
      <c r="X54" s="482">
        <f t="shared" si="46"/>
        <v>6014.4</v>
      </c>
      <c r="Y54" s="132">
        <f t="shared" si="47"/>
        <v>6265</v>
      </c>
      <c r="Z54" s="132">
        <f t="shared" si="48"/>
        <v>6891.5000000000009</v>
      </c>
      <c r="AA54" s="132">
        <f t="shared" si="49"/>
        <v>7518</v>
      </c>
      <c r="AB54" s="132">
        <f t="shared" si="50"/>
        <v>8144.5</v>
      </c>
      <c r="AC54" s="132">
        <f t="shared" si="51"/>
        <v>8771</v>
      </c>
      <c r="AD54" s="132">
        <f t="shared" si="52"/>
        <v>9397.5</v>
      </c>
      <c r="AE54" s="279" t="s">
        <v>523</v>
      </c>
      <c r="AF54" s="280" t="s">
        <v>524</v>
      </c>
    </row>
    <row r="55" spans="1:32" s="475" customFormat="1" ht="16.5" thickBot="1" x14ac:dyDescent="0.3">
      <c r="A55" s="575"/>
      <c r="B55" s="490" t="s">
        <v>492</v>
      </c>
      <c r="C55" s="482">
        <f t="shared" si="26"/>
        <v>751.8</v>
      </c>
      <c r="D55" s="482">
        <f t="shared" si="27"/>
        <v>1002.4000000000001</v>
      </c>
      <c r="E55" s="482">
        <f t="shared" si="28"/>
        <v>1253</v>
      </c>
      <c r="F55" s="482">
        <f t="shared" si="29"/>
        <v>1503.6</v>
      </c>
      <c r="G55" s="482">
        <f t="shared" si="30"/>
        <v>1754.1999999999998</v>
      </c>
      <c r="H55" s="482">
        <f t="shared" si="31"/>
        <v>2004.8000000000002</v>
      </c>
      <c r="I55" s="482">
        <f t="shared" si="32"/>
        <v>2255.4</v>
      </c>
      <c r="J55" s="478">
        <v>2506</v>
      </c>
      <c r="K55" s="482">
        <f t="shared" si="33"/>
        <v>2756.6000000000004</v>
      </c>
      <c r="L55" s="482">
        <f t="shared" si="34"/>
        <v>3007.2</v>
      </c>
      <c r="M55" s="482">
        <f t="shared" si="35"/>
        <v>3257.8</v>
      </c>
      <c r="N55" s="482">
        <f t="shared" si="36"/>
        <v>3508.3999999999996</v>
      </c>
      <c r="O55" s="482">
        <f t="shared" si="37"/>
        <v>3759</v>
      </c>
      <c r="P55" s="482">
        <f t="shared" si="38"/>
        <v>4009.6000000000004</v>
      </c>
      <c r="Q55" s="482">
        <f t="shared" si="39"/>
        <v>4260.2</v>
      </c>
      <c r="R55" s="482">
        <f t="shared" si="40"/>
        <v>4510.8</v>
      </c>
      <c r="S55" s="482">
        <f t="shared" si="41"/>
        <v>4761.3999999999996</v>
      </c>
      <c r="T55" s="482">
        <f t="shared" si="42"/>
        <v>5012</v>
      </c>
      <c r="U55" s="482">
        <f t="shared" si="43"/>
        <v>5262.6</v>
      </c>
      <c r="V55" s="482">
        <f t="shared" si="44"/>
        <v>5513.2000000000007</v>
      </c>
      <c r="W55" s="482">
        <f t="shared" si="45"/>
        <v>5763.7999999999993</v>
      </c>
      <c r="X55" s="482">
        <f t="shared" si="46"/>
        <v>6014.4</v>
      </c>
      <c r="Y55" s="132">
        <f t="shared" si="47"/>
        <v>6265</v>
      </c>
      <c r="Z55" s="132">
        <f t="shared" si="48"/>
        <v>6891.5000000000009</v>
      </c>
      <c r="AA55" s="132">
        <f t="shared" si="49"/>
        <v>7518</v>
      </c>
      <c r="AB55" s="132">
        <f t="shared" si="50"/>
        <v>8144.5</v>
      </c>
      <c r="AC55" s="132">
        <f t="shared" si="51"/>
        <v>8771</v>
      </c>
      <c r="AD55" s="132">
        <f t="shared" si="52"/>
        <v>9397.5</v>
      </c>
      <c r="AE55" s="279" t="s">
        <v>525</v>
      </c>
      <c r="AF55" s="280" t="s">
        <v>526</v>
      </c>
    </row>
    <row r="56" spans="1:32" s="475" customFormat="1" ht="16.5" thickBot="1" x14ac:dyDescent="0.3">
      <c r="A56" s="575"/>
      <c r="B56" s="490" t="s">
        <v>493</v>
      </c>
      <c r="C56" s="482">
        <f t="shared" si="26"/>
        <v>751.8</v>
      </c>
      <c r="D56" s="482">
        <f t="shared" si="27"/>
        <v>1002.4000000000001</v>
      </c>
      <c r="E56" s="482">
        <f t="shared" si="28"/>
        <v>1253</v>
      </c>
      <c r="F56" s="482">
        <f t="shared" si="29"/>
        <v>1503.6</v>
      </c>
      <c r="G56" s="482">
        <f t="shared" si="30"/>
        <v>1754.1999999999998</v>
      </c>
      <c r="H56" s="482">
        <f t="shared" si="31"/>
        <v>2004.8000000000002</v>
      </c>
      <c r="I56" s="482">
        <f t="shared" si="32"/>
        <v>2255.4</v>
      </c>
      <c r="J56" s="478">
        <v>2506</v>
      </c>
      <c r="K56" s="482">
        <f t="shared" si="33"/>
        <v>2756.6000000000004</v>
      </c>
      <c r="L56" s="482">
        <f t="shared" si="34"/>
        <v>3007.2</v>
      </c>
      <c r="M56" s="482">
        <f t="shared" si="35"/>
        <v>3257.8</v>
      </c>
      <c r="N56" s="482">
        <f t="shared" si="36"/>
        <v>3508.3999999999996</v>
      </c>
      <c r="O56" s="482">
        <f t="shared" si="37"/>
        <v>3759</v>
      </c>
      <c r="P56" s="482">
        <f t="shared" si="38"/>
        <v>4009.6000000000004</v>
      </c>
      <c r="Q56" s="482">
        <f t="shared" si="39"/>
        <v>4260.2</v>
      </c>
      <c r="R56" s="482">
        <f t="shared" si="40"/>
        <v>4510.8</v>
      </c>
      <c r="S56" s="482">
        <f t="shared" si="41"/>
        <v>4761.3999999999996</v>
      </c>
      <c r="T56" s="482">
        <f t="shared" si="42"/>
        <v>5012</v>
      </c>
      <c r="U56" s="482">
        <f t="shared" si="43"/>
        <v>5262.6</v>
      </c>
      <c r="V56" s="482">
        <f t="shared" si="44"/>
        <v>5513.2000000000007</v>
      </c>
      <c r="W56" s="482">
        <f t="shared" si="45"/>
        <v>5763.7999999999993</v>
      </c>
      <c r="X56" s="482">
        <f t="shared" si="46"/>
        <v>6014.4</v>
      </c>
      <c r="Y56" s="132">
        <f t="shared" si="47"/>
        <v>6265</v>
      </c>
      <c r="Z56" s="132">
        <f t="shared" si="48"/>
        <v>6891.5000000000009</v>
      </c>
      <c r="AA56" s="132">
        <f t="shared" si="49"/>
        <v>7518</v>
      </c>
      <c r="AB56" s="132">
        <f t="shared" si="50"/>
        <v>8144.5</v>
      </c>
      <c r="AC56" s="132">
        <f t="shared" si="51"/>
        <v>8771</v>
      </c>
      <c r="AD56" s="132">
        <f t="shared" si="52"/>
        <v>9397.5</v>
      </c>
      <c r="AE56" s="279" t="s">
        <v>527</v>
      </c>
      <c r="AF56" s="280" t="s">
        <v>528</v>
      </c>
    </row>
    <row r="57" spans="1:32" s="475" customFormat="1" ht="16.5" thickBot="1" x14ac:dyDescent="0.3">
      <c r="A57" s="575"/>
      <c r="B57" s="490" t="s">
        <v>494</v>
      </c>
      <c r="C57" s="482">
        <f t="shared" si="26"/>
        <v>751.8</v>
      </c>
      <c r="D57" s="482">
        <f t="shared" si="27"/>
        <v>1002.4000000000001</v>
      </c>
      <c r="E57" s="482">
        <f t="shared" si="28"/>
        <v>1253</v>
      </c>
      <c r="F57" s="482">
        <f t="shared" si="29"/>
        <v>1503.6</v>
      </c>
      <c r="G57" s="482">
        <f t="shared" si="30"/>
        <v>1754.1999999999998</v>
      </c>
      <c r="H57" s="482">
        <f t="shared" si="31"/>
        <v>2004.8000000000002</v>
      </c>
      <c r="I57" s="482">
        <f t="shared" si="32"/>
        <v>2255.4</v>
      </c>
      <c r="J57" s="478">
        <v>2506</v>
      </c>
      <c r="K57" s="482">
        <f t="shared" si="33"/>
        <v>2756.6000000000004</v>
      </c>
      <c r="L57" s="482">
        <f t="shared" si="34"/>
        <v>3007.2</v>
      </c>
      <c r="M57" s="482">
        <f t="shared" si="35"/>
        <v>3257.8</v>
      </c>
      <c r="N57" s="482">
        <f t="shared" si="36"/>
        <v>3508.3999999999996</v>
      </c>
      <c r="O57" s="482">
        <f t="shared" si="37"/>
        <v>3759</v>
      </c>
      <c r="P57" s="482">
        <f t="shared" si="38"/>
        <v>4009.6000000000004</v>
      </c>
      <c r="Q57" s="482">
        <f t="shared" si="39"/>
        <v>4260.2</v>
      </c>
      <c r="R57" s="482">
        <f t="shared" si="40"/>
        <v>4510.8</v>
      </c>
      <c r="S57" s="482">
        <f t="shared" si="41"/>
        <v>4761.3999999999996</v>
      </c>
      <c r="T57" s="482">
        <f t="shared" si="42"/>
        <v>5012</v>
      </c>
      <c r="U57" s="482">
        <f t="shared" si="43"/>
        <v>5262.6</v>
      </c>
      <c r="V57" s="482">
        <f t="shared" si="44"/>
        <v>5513.2000000000007</v>
      </c>
      <c r="W57" s="482">
        <f t="shared" si="45"/>
        <v>5763.7999999999993</v>
      </c>
      <c r="X57" s="482">
        <f t="shared" si="46"/>
        <v>6014.4</v>
      </c>
      <c r="Y57" s="132">
        <f t="shared" si="47"/>
        <v>6265</v>
      </c>
      <c r="Z57" s="132">
        <f t="shared" si="48"/>
        <v>6891.5000000000009</v>
      </c>
      <c r="AA57" s="132">
        <f t="shared" si="49"/>
        <v>7518</v>
      </c>
      <c r="AB57" s="132">
        <f t="shared" si="50"/>
        <v>8144.5</v>
      </c>
      <c r="AC57" s="132">
        <f t="shared" si="51"/>
        <v>8771</v>
      </c>
      <c r="AD57" s="132">
        <f t="shared" si="52"/>
        <v>9397.5</v>
      </c>
      <c r="AE57" s="279" t="s">
        <v>529</v>
      </c>
      <c r="AF57" s="280" t="s">
        <v>530</v>
      </c>
    </row>
    <row r="58" spans="1:32" s="475" customFormat="1" ht="16.5" thickBot="1" x14ac:dyDescent="0.3">
      <c r="A58" s="575"/>
      <c r="B58" s="490" t="s">
        <v>495</v>
      </c>
      <c r="C58" s="482">
        <f t="shared" si="26"/>
        <v>751.8</v>
      </c>
      <c r="D58" s="482">
        <f t="shared" si="27"/>
        <v>1002.4000000000001</v>
      </c>
      <c r="E58" s="482">
        <f t="shared" si="28"/>
        <v>1253</v>
      </c>
      <c r="F58" s="482">
        <f t="shared" si="29"/>
        <v>1503.6</v>
      </c>
      <c r="G58" s="482">
        <f t="shared" si="30"/>
        <v>1754.1999999999998</v>
      </c>
      <c r="H58" s="482">
        <f t="shared" si="31"/>
        <v>2004.8000000000002</v>
      </c>
      <c r="I58" s="482">
        <f t="shared" si="32"/>
        <v>2255.4</v>
      </c>
      <c r="J58" s="478">
        <v>2506</v>
      </c>
      <c r="K58" s="482">
        <f t="shared" si="33"/>
        <v>2756.6000000000004</v>
      </c>
      <c r="L58" s="482">
        <f t="shared" si="34"/>
        <v>3007.2</v>
      </c>
      <c r="M58" s="482">
        <f t="shared" si="35"/>
        <v>3257.8</v>
      </c>
      <c r="N58" s="482">
        <f t="shared" si="36"/>
        <v>3508.3999999999996</v>
      </c>
      <c r="O58" s="482">
        <f t="shared" si="37"/>
        <v>3759</v>
      </c>
      <c r="P58" s="482">
        <f t="shared" si="38"/>
        <v>4009.6000000000004</v>
      </c>
      <c r="Q58" s="482">
        <f t="shared" si="39"/>
        <v>4260.2</v>
      </c>
      <c r="R58" s="482">
        <f t="shared" si="40"/>
        <v>4510.8</v>
      </c>
      <c r="S58" s="482">
        <f t="shared" si="41"/>
        <v>4761.3999999999996</v>
      </c>
      <c r="T58" s="482">
        <f t="shared" si="42"/>
        <v>5012</v>
      </c>
      <c r="U58" s="482">
        <f t="shared" si="43"/>
        <v>5262.6</v>
      </c>
      <c r="V58" s="482">
        <f t="shared" si="44"/>
        <v>5513.2000000000007</v>
      </c>
      <c r="W58" s="482">
        <f t="shared" si="45"/>
        <v>5763.7999999999993</v>
      </c>
      <c r="X58" s="482">
        <f t="shared" si="46"/>
        <v>6014.4</v>
      </c>
      <c r="Y58" s="132">
        <f t="shared" si="47"/>
        <v>6265</v>
      </c>
      <c r="Z58" s="132">
        <f t="shared" si="48"/>
        <v>6891.5000000000009</v>
      </c>
      <c r="AA58" s="132">
        <f t="shared" si="49"/>
        <v>7518</v>
      </c>
      <c r="AB58" s="132">
        <f t="shared" si="50"/>
        <v>8144.5</v>
      </c>
      <c r="AC58" s="132">
        <f t="shared" si="51"/>
        <v>8771</v>
      </c>
      <c r="AD58" s="132">
        <f t="shared" si="52"/>
        <v>9397.5</v>
      </c>
      <c r="AE58" s="279" t="s">
        <v>531</v>
      </c>
      <c r="AF58" s="280" t="s">
        <v>532</v>
      </c>
    </row>
    <row r="59" spans="1:32" s="475" customFormat="1" ht="16.5" thickBot="1" x14ac:dyDescent="0.3">
      <c r="A59" s="575"/>
      <c r="B59" s="490" t="s">
        <v>496</v>
      </c>
      <c r="C59" s="482">
        <f t="shared" si="26"/>
        <v>751.8</v>
      </c>
      <c r="D59" s="482">
        <f t="shared" si="27"/>
        <v>1002.4000000000001</v>
      </c>
      <c r="E59" s="482">
        <f t="shared" si="28"/>
        <v>1253</v>
      </c>
      <c r="F59" s="482">
        <f t="shared" si="29"/>
        <v>1503.6</v>
      </c>
      <c r="G59" s="482">
        <f t="shared" si="30"/>
        <v>1754.1999999999998</v>
      </c>
      <c r="H59" s="482">
        <f t="shared" si="31"/>
        <v>2004.8000000000002</v>
      </c>
      <c r="I59" s="482">
        <f t="shared" si="32"/>
        <v>2255.4</v>
      </c>
      <c r="J59" s="478">
        <v>2506</v>
      </c>
      <c r="K59" s="482">
        <f t="shared" si="33"/>
        <v>2756.6000000000004</v>
      </c>
      <c r="L59" s="482">
        <f t="shared" si="34"/>
        <v>3007.2</v>
      </c>
      <c r="M59" s="482">
        <f t="shared" si="35"/>
        <v>3257.8</v>
      </c>
      <c r="N59" s="482">
        <f t="shared" si="36"/>
        <v>3508.3999999999996</v>
      </c>
      <c r="O59" s="482">
        <f t="shared" si="37"/>
        <v>3759</v>
      </c>
      <c r="P59" s="482">
        <f t="shared" si="38"/>
        <v>4009.6000000000004</v>
      </c>
      <c r="Q59" s="482">
        <f t="shared" si="39"/>
        <v>4260.2</v>
      </c>
      <c r="R59" s="482">
        <f t="shared" si="40"/>
        <v>4510.8</v>
      </c>
      <c r="S59" s="482">
        <f t="shared" si="41"/>
        <v>4761.3999999999996</v>
      </c>
      <c r="T59" s="482">
        <f t="shared" si="42"/>
        <v>5012</v>
      </c>
      <c r="U59" s="482">
        <f t="shared" si="43"/>
        <v>5262.6</v>
      </c>
      <c r="V59" s="482">
        <f t="shared" si="44"/>
        <v>5513.2000000000007</v>
      </c>
      <c r="W59" s="482">
        <f t="shared" si="45"/>
        <v>5763.7999999999993</v>
      </c>
      <c r="X59" s="482">
        <f t="shared" si="46"/>
        <v>6014.4</v>
      </c>
      <c r="Y59" s="132">
        <f t="shared" si="47"/>
        <v>6265</v>
      </c>
      <c r="Z59" s="132">
        <f t="shared" si="48"/>
        <v>6891.5000000000009</v>
      </c>
      <c r="AA59" s="132">
        <f t="shared" si="49"/>
        <v>7518</v>
      </c>
      <c r="AB59" s="132">
        <f t="shared" si="50"/>
        <v>8144.5</v>
      </c>
      <c r="AC59" s="132">
        <f t="shared" si="51"/>
        <v>8771</v>
      </c>
      <c r="AD59" s="132">
        <f t="shared" si="52"/>
        <v>9397.5</v>
      </c>
      <c r="AE59" s="279" t="s">
        <v>533</v>
      </c>
      <c r="AF59" s="280" t="s">
        <v>534</v>
      </c>
    </row>
    <row r="60" spans="1:32" s="475" customFormat="1" ht="16.5" thickBot="1" x14ac:dyDescent="0.3">
      <c r="A60" s="575"/>
      <c r="B60" s="490" t="s">
        <v>497</v>
      </c>
      <c r="C60" s="482">
        <f t="shared" si="26"/>
        <v>751.8</v>
      </c>
      <c r="D60" s="482">
        <f t="shared" si="27"/>
        <v>1002.4000000000001</v>
      </c>
      <c r="E60" s="482">
        <f t="shared" si="28"/>
        <v>1253</v>
      </c>
      <c r="F60" s="482">
        <f t="shared" si="29"/>
        <v>1503.6</v>
      </c>
      <c r="G60" s="482">
        <f t="shared" si="30"/>
        <v>1754.1999999999998</v>
      </c>
      <c r="H60" s="482">
        <f t="shared" si="31"/>
        <v>2004.8000000000002</v>
      </c>
      <c r="I60" s="482">
        <f t="shared" si="32"/>
        <v>2255.4</v>
      </c>
      <c r="J60" s="478">
        <v>2506</v>
      </c>
      <c r="K60" s="482">
        <f t="shared" si="33"/>
        <v>2756.6000000000004</v>
      </c>
      <c r="L60" s="482">
        <f t="shared" si="34"/>
        <v>3007.2</v>
      </c>
      <c r="M60" s="482">
        <f t="shared" si="35"/>
        <v>3257.8</v>
      </c>
      <c r="N60" s="482">
        <f t="shared" si="36"/>
        <v>3508.3999999999996</v>
      </c>
      <c r="O60" s="482">
        <f t="shared" si="37"/>
        <v>3759</v>
      </c>
      <c r="P60" s="482">
        <f t="shared" si="38"/>
        <v>4009.6000000000004</v>
      </c>
      <c r="Q60" s="482">
        <f t="shared" si="39"/>
        <v>4260.2</v>
      </c>
      <c r="R60" s="482">
        <f t="shared" si="40"/>
        <v>4510.8</v>
      </c>
      <c r="S60" s="482">
        <f t="shared" si="41"/>
        <v>4761.3999999999996</v>
      </c>
      <c r="T60" s="482">
        <f t="shared" si="42"/>
        <v>5012</v>
      </c>
      <c r="U60" s="482">
        <f t="shared" si="43"/>
        <v>5262.6</v>
      </c>
      <c r="V60" s="482">
        <f t="shared" si="44"/>
        <v>5513.2000000000007</v>
      </c>
      <c r="W60" s="482">
        <f t="shared" si="45"/>
        <v>5763.7999999999993</v>
      </c>
      <c r="X60" s="482">
        <f t="shared" si="46"/>
        <v>6014.4</v>
      </c>
      <c r="Y60" s="132">
        <f t="shared" si="47"/>
        <v>6265</v>
      </c>
      <c r="Z60" s="132">
        <f t="shared" si="48"/>
        <v>6891.5000000000009</v>
      </c>
      <c r="AA60" s="132">
        <f t="shared" si="49"/>
        <v>7518</v>
      </c>
      <c r="AB60" s="132">
        <f t="shared" si="50"/>
        <v>8144.5</v>
      </c>
      <c r="AC60" s="132">
        <f t="shared" si="51"/>
        <v>8771</v>
      </c>
      <c r="AD60" s="132">
        <f t="shared" si="52"/>
        <v>9397.5</v>
      </c>
      <c r="AE60" s="279" t="s">
        <v>535</v>
      </c>
      <c r="AF60" s="280" t="s">
        <v>536</v>
      </c>
    </row>
    <row r="61" spans="1:32" s="475" customFormat="1" ht="16.5" thickBot="1" x14ac:dyDescent="0.3">
      <c r="A61" s="575"/>
      <c r="B61" s="490" t="s">
        <v>498</v>
      </c>
      <c r="C61" s="482">
        <f t="shared" si="26"/>
        <v>751.8</v>
      </c>
      <c r="D61" s="482">
        <f t="shared" si="27"/>
        <v>1002.4000000000001</v>
      </c>
      <c r="E61" s="482">
        <f t="shared" si="28"/>
        <v>1253</v>
      </c>
      <c r="F61" s="482">
        <f t="shared" si="29"/>
        <v>1503.6</v>
      </c>
      <c r="G61" s="482">
        <f t="shared" si="30"/>
        <v>1754.1999999999998</v>
      </c>
      <c r="H61" s="482">
        <f t="shared" si="31"/>
        <v>2004.8000000000002</v>
      </c>
      <c r="I61" s="482">
        <f t="shared" si="32"/>
        <v>2255.4</v>
      </c>
      <c r="J61" s="478">
        <v>2506</v>
      </c>
      <c r="K61" s="482">
        <f t="shared" si="33"/>
        <v>2756.6000000000004</v>
      </c>
      <c r="L61" s="482">
        <f t="shared" si="34"/>
        <v>3007.2</v>
      </c>
      <c r="M61" s="482">
        <f t="shared" si="35"/>
        <v>3257.8</v>
      </c>
      <c r="N61" s="482">
        <f t="shared" si="36"/>
        <v>3508.3999999999996</v>
      </c>
      <c r="O61" s="482">
        <f t="shared" si="37"/>
        <v>3759</v>
      </c>
      <c r="P61" s="482">
        <f t="shared" si="38"/>
        <v>4009.6000000000004</v>
      </c>
      <c r="Q61" s="482">
        <f t="shared" si="39"/>
        <v>4260.2</v>
      </c>
      <c r="R61" s="482">
        <f t="shared" si="40"/>
        <v>4510.8</v>
      </c>
      <c r="S61" s="482">
        <f t="shared" si="41"/>
        <v>4761.3999999999996</v>
      </c>
      <c r="T61" s="482">
        <f t="shared" si="42"/>
        <v>5012</v>
      </c>
      <c r="U61" s="482">
        <f t="shared" si="43"/>
        <v>5262.6</v>
      </c>
      <c r="V61" s="482">
        <f t="shared" si="44"/>
        <v>5513.2000000000007</v>
      </c>
      <c r="W61" s="482">
        <f t="shared" si="45"/>
        <v>5763.7999999999993</v>
      </c>
      <c r="X61" s="482">
        <f t="shared" si="46"/>
        <v>6014.4</v>
      </c>
      <c r="Y61" s="132">
        <f t="shared" si="47"/>
        <v>6265</v>
      </c>
      <c r="Z61" s="132">
        <f t="shared" si="48"/>
        <v>6891.5000000000009</v>
      </c>
      <c r="AA61" s="132">
        <f t="shared" si="49"/>
        <v>7518</v>
      </c>
      <c r="AB61" s="132">
        <f t="shared" si="50"/>
        <v>8144.5</v>
      </c>
      <c r="AC61" s="132">
        <f t="shared" si="51"/>
        <v>8771</v>
      </c>
      <c r="AD61" s="132">
        <f t="shared" si="52"/>
        <v>9397.5</v>
      </c>
      <c r="AE61" s="279" t="s">
        <v>537</v>
      </c>
      <c r="AF61" s="280" t="s">
        <v>538</v>
      </c>
    </row>
    <row r="62" spans="1:32" s="475" customFormat="1" ht="16.5" thickBot="1" x14ac:dyDescent="0.3">
      <c r="A62" s="575"/>
      <c r="B62" s="490" t="s">
        <v>499</v>
      </c>
      <c r="C62" s="482">
        <f t="shared" si="26"/>
        <v>751.8</v>
      </c>
      <c r="D62" s="482">
        <f t="shared" si="27"/>
        <v>1002.4000000000001</v>
      </c>
      <c r="E62" s="482">
        <f t="shared" si="28"/>
        <v>1253</v>
      </c>
      <c r="F62" s="482">
        <f t="shared" si="29"/>
        <v>1503.6</v>
      </c>
      <c r="G62" s="482">
        <f t="shared" si="30"/>
        <v>1754.1999999999998</v>
      </c>
      <c r="H62" s="482">
        <f t="shared" si="31"/>
        <v>2004.8000000000002</v>
      </c>
      <c r="I62" s="482">
        <f t="shared" si="32"/>
        <v>2255.4</v>
      </c>
      <c r="J62" s="478">
        <v>2506</v>
      </c>
      <c r="K62" s="482">
        <f t="shared" si="33"/>
        <v>2756.6000000000004</v>
      </c>
      <c r="L62" s="482">
        <f t="shared" si="34"/>
        <v>3007.2</v>
      </c>
      <c r="M62" s="482">
        <f t="shared" si="35"/>
        <v>3257.8</v>
      </c>
      <c r="N62" s="482">
        <f t="shared" si="36"/>
        <v>3508.3999999999996</v>
      </c>
      <c r="O62" s="482">
        <f t="shared" si="37"/>
        <v>3759</v>
      </c>
      <c r="P62" s="482">
        <f t="shared" si="38"/>
        <v>4009.6000000000004</v>
      </c>
      <c r="Q62" s="482">
        <f t="shared" si="39"/>
        <v>4260.2</v>
      </c>
      <c r="R62" s="482">
        <f t="shared" si="40"/>
        <v>4510.8</v>
      </c>
      <c r="S62" s="482">
        <f t="shared" si="41"/>
        <v>4761.3999999999996</v>
      </c>
      <c r="T62" s="482">
        <f t="shared" si="42"/>
        <v>5012</v>
      </c>
      <c r="U62" s="482">
        <f t="shared" si="43"/>
        <v>5262.6</v>
      </c>
      <c r="V62" s="482">
        <f t="shared" si="44"/>
        <v>5513.2000000000007</v>
      </c>
      <c r="W62" s="482">
        <f t="shared" si="45"/>
        <v>5763.7999999999993</v>
      </c>
      <c r="X62" s="482">
        <f t="shared" si="46"/>
        <v>6014.4</v>
      </c>
      <c r="Y62" s="132">
        <f t="shared" si="47"/>
        <v>6265</v>
      </c>
      <c r="Z62" s="132">
        <f t="shared" si="48"/>
        <v>6891.5000000000009</v>
      </c>
      <c r="AA62" s="132">
        <f t="shared" si="49"/>
        <v>7518</v>
      </c>
      <c r="AB62" s="132">
        <f t="shared" si="50"/>
        <v>8144.5</v>
      </c>
      <c r="AC62" s="132">
        <f t="shared" si="51"/>
        <v>8771</v>
      </c>
      <c r="AD62" s="132">
        <f t="shared" si="52"/>
        <v>9397.5</v>
      </c>
      <c r="AE62" s="279" t="s">
        <v>539</v>
      </c>
      <c r="AF62" s="280" t="s">
        <v>540</v>
      </c>
    </row>
    <row r="63" spans="1:32" s="475" customFormat="1" ht="16.5" thickBot="1" x14ac:dyDescent="0.3">
      <c r="A63" s="575"/>
      <c r="B63" s="490" t="s">
        <v>500</v>
      </c>
      <c r="C63" s="482">
        <f t="shared" si="26"/>
        <v>751.8</v>
      </c>
      <c r="D63" s="482">
        <f t="shared" si="27"/>
        <v>1002.4000000000001</v>
      </c>
      <c r="E63" s="482">
        <f t="shared" si="28"/>
        <v>1253</v>
      </c>
      <c r="F63" s="482">
        <f t="shared" si="29"/>
        <v>1503.6</v>
      </c>
      <c r="G63" s="482">
        <f t="shared" si="30"/>
        <v>1754.1999999999998</v>
      </c>
      <c r="H63" s="482">
        <f t="shared" si="31"/>
        <v>2004.8000000000002</v>
      </c>
      <c r="I63" s="482">
        <f t="shared" si="32"/>
        <v>2255.4</v>
      </c>
      <c r="J63" s="478">
        <v>2506</v>
      </c>
      <c r="K63" s="482">
        <f t="shared" si="33"/>
        <v>2756.6000000000004</v>
      </c>
      <c r="L63" s="482">
        <f t="shared" si="34"/>
        <v>3007.2</v>
      </c>
      <c r="M63" s="482">
        <f t="shared" si="35"/>
        <v>3257.8</v>
      </c>
      <c r="N63" s="482">
        <f t="shared" si="36"/>
        <v>3508.3999999999996</v>
      </c>
      <c r="O63" s="482">
        <f t="shared" si="37"/>
        <v>3759</v>
      </c>
      <c r="P63" s="482">
        <f t="shared" si="38"/>
        <v>4009.6000000000004</v>
      </c>
      <c r="Q63" s="482">
        <f t="shared" si="39"/>
        <v>4260.2</v>
      </c>
      <c r="R63" s="482">
        <f t="shared" si="40"/>
        <v>4510.8</v>
      </c>
      <c r="S63" s="482">
        <f t="shared" si="41"/>
        <v>4761.3999999999996</v>
      </c>
      <c r="T63" s="482">
        <f t="shared" si="42"/>
        <v>5012</v>
      </c>
      <c r="U63" s="482">
        <f t="shared" si="43"/>
        <v>5262.6</v>
      </c>
      <c r="V63" s="482">
        <f t="shared" si="44"/>
        <v>5513.2000000000007</v>
      </c>
      <c r="W63" s="482">
        <f t="shared" si="45"/>
        <v>5763.7999999999993</v>
      </c>
      <c r="X63" s="482">
        <f t="shared" si="46"/>
        <v>6014.4</v>
      </c>
      <c r="Y63" s="132">
        <f t="shared" si="47"/>
        <v>6265</v>
      </c>
      <c r="Z63" s="132">
        <f t="shared" si="48"/>
        <v>6891.5000000000009</v>
      </c>
      <c r="AA63" s="132">
        <f t="shared" si="49"/>
        <v>7518</v>
      </c>
      <c r="AB63" s="132">
        <f t="shared" si="50"/>
        <v>8144.5</v>
      </c>
      <c r="AC63" s="132">
        <f t="shared" si="51"/>
        <v>8771</v>
      </c>
      <c r="AD63" s="132">
        <f t="shared" si="52"/>
        <v>9397.5</v>
      </c>
      <c r="AE63" s="279" t="s">
        <v>541</v>
      </c>
      <c r="AF63" s="280" t="s">
        <v>542</v>
      </c>
    </row>
    <row r="64" spans="1:32" s="475" customFormat="1" ht="16.5" thickBot="1" x14ac:dyDescent="0.3">
      <c r="A64" s="575"/>
      <c r="B64" s="490" t="s">
        <v>501</v>
      </c>
      <c r="C64" s="482">
        <f t="shared" si="26"/>
        <v>751.8</v>
      </c>
      <c r="D64" s="482">
        <f t="shared" si="27"/>
        <v>1002.4000000000001</v>
      </c>
      <c r="E64" s="482">
        <f t="shared" si="28"/>
        <v>1253</v>
      </c>
      <c r="F64" s="482">
        <f t="shared" si="29"/>
        <v>1503.6</v>
      </c>
      <c r="G64" s="482">
        <f t="shared" si="30"/>
        <v>1754.1999999999998</v>
      </c>
      <c r="H64" s="482">
        <f t="shared" si="31"/>
        <v>2004.8000000000002</v>
      </c>
      <c r="I64" s="482">
        <f t="shared" si="32"/>
        <v>2255.4</v>
      </c>
      <c r="J64" s="478">
        <v>2506</v>
      </c>
      <c r="K64" s="482">
        <f t="shared" si="33"/>
        <v>2756.6000000000004</v>
      </c>
      <c r="L64" s="482">
        <f t="shared" si="34"/>
        <v>3007.2</v>
      </c>
      <c r="M64" s="482">
        <f t="shared" si="35"/>
        <v>3257.8</v>
      </c>
      <c r="N64" s="482">
        <f t="shared" si="36"/>
        <v>3508.3999999999996</v>
      </c>
      <c r="O64" s="482">
        <f t="shared" si="37"/>
        <v>3759</v>
      </c>
      <c r="P64" s="482">
        <f t="shared" si="38"/>
        <v>4009.6000000000004</v>
      </c>
      <c r="Q64" s="482">
        <f t="shared" si="39"/>
        <v>4260.2</v>
      </c>
      <c r="R64" s="482">
        <f t="shared" si="40"/>
        <v>4510.8</v>
      </c>
      <c r="S64" s="482">
        <f t="shared" si="41"/>
        <v>4761.3999999999996</v>
      </c>
      <c r="T64" s="482">
        <f t="shared" si="42"/>
        <v>5012</v>
      </c>
      <c r="U64" s="482">
        <f t="shared" si="43"/>
        <v>5262.6</v>
      </c>
      <c r="V64" s="482">
        <f t="shared" si="44"/>
        <v>5513.2000000000007</v>
      </c>
      <c r="W64" s="482">
        <f t="shared" si="45"/>
        <v>5763.7999999999993</v>
      </c>
      <c r="X64" s="482">
        <f t="shared" si="46"/>
        <v>6014.4</v>
      </c>
      <c r="Y64" s="132">
        <f t="shared" si="47"/>
        <v>6265</v>
      </c>
      <c r="Z64" s="132">
        <f t="shared" si="48"/>
        <v>6891.5000000000009</v>
      </c>
      <c r="AA64" s="132">
        <f t="shared" si="49"/>
        <v>7518</v>
      </c>
      <c r="AB64" s="132">
        <f t="shared" si="50"/>
        <v>8144.5</v>
      </c>
      <c r="AC64" s="132">
        <f t="shared" si="51"/>
        <v>8771</v>
      </c>
      <c r="AD64" s="132">
        <f t="shared" si="52"/>
        <v>9397.5</v>
      </c>
      <c r="AE64" s="279" t="s">
        <v>543</v>
      </c>
      <c r="AF64" s="280" t="s">
        <v>544</v>
      </c>
    </row>
    <row r="65" spans="1:32" s="475" customFormat="1" ht="16.5" thickBot="1" x14ac:dyDescent="0.3">
      <c r="A65" s="575"/>
      <c r="B65" s="490" t="s">
        <v>502</v>
      </c>
      <c r="C65" s="482">
        <f t="shared" si="26"/>
        <v>751.8</v>
      </c>
      <c r="D65" s="482">
        <f t="shared" si="27"/>
        <v>1002.4000000000001</v>
      </c>
      <c r="E65" s="482">
        <f t="shared" si="28"/>
        <v>1253</v>
      </c>
      <c r="F65" s="482">
        <f t="shared" si="29"/>
        <v>1503.6</v>
      </c>
      <c r="G65" s="482">
        <f t="shared" si="30"/>
        <v>1754.1999999999998</v>
      </c>
      <c r="H65" s="482">
        <f t="shared" si="31"/>
        <v>2004.8000000000002</v>
      </c>
      <c r="I65" s="482">
        <f t="shared" si="32"/>
        <v>2255.4</v>
      </c>
      <c r="J65" s="478">
        <v>2506</v>
      </c>
      <c r="K65" s="482">
        <f t="shared" si="33"/>
        <v>2756.6000000000004</v>
      </c>
      <c r="L65" s="482">
        <f t="shared" si="34"/>
        <v>3007.2</v>
      </c>
      <c r="M65" s="482">
        <f t="shared" si="35"/>
        <v>3257.8</v>
      </c>
      <c r="N65" s="482">
        <f t="shared" si="36"/>
        <v>3508.3999999999996</v>
      </c>
      <c r="O65" s="482">
        <f t="shared" si="37"/>
        <v>3759</v>
      </c>
      <c r="P65" s="482">
        <f t="shared" si="38"/>
        <v>4009.6000000000004</v>
      </c>
      <c r="Q65" s="482">
        <f t="shared" si="39"/>
        <v>4260.2</v>
      </c>
      <c r="R65" s="482">
        <f t="shared" si="40"/>
        <v>4510.8</v>
      </c>
      <c r="S65" s="482">
        <f t="shared" si="41"/>
        <v>4761.3999999999996</v>
      </c>
      <c r="T65" s="482">
        <f t="shared" si="42"/>
        <v>5012</v>
      </c>
      <c r="U65" s="482">
        <f t="shared" si="43"/>
        <v>5262.6</v>
      </c>
      <c r="V65" s="482">
        <f t="shared" si="44"/>
        <v>5513.2000000000007</v>
      </c>
      <c r="W65" s="482">
        <f t="shared" si="45"/>
        <v>5763.7999999999993</v>
      </c>
      <c r="X65" s="482">
        <f t="shared" si="46"/>
        <v>6014.4</v>
      </c>
      <c r="Y65" s="132">
        <f t="shared" si="47"/>
        <v>6265</v>
      </c>
      <c r="Z65" s="132">
        <f t="shared" si="48"/>
        <v>6891.5000000000009</v>
      </c>
      <c r="AA65" s="132">
        <f t="shared" si="49"/>
        <v>7518</v>
      </c>
      <c r="AB65" s="132">
        <f t="shared" si="50"/>
        <v>8144.5</v>
      </c>
      <c r="AC65" s="132">
        <f t="shared" si="51"/>
        <v>8771</v>
      </c>
      <c r="AD65" s="132">
        <f t="shared" si="52"/>
        <v>9397.5</v>
      </c>
      <c r="AE65" s="279" t="s">
        <v>545</v>
      </c>
      <c r="AF65" s="280" t="s">
        <v>546</v>
      </c>
    </row>
    <row r="66" spans="1:32" s="475" customFormat="1" ht="16.5" thickBot="1" x14ac:dyDescent="0.3">
      <c r="A66" s="576"/>
      <c r="B66" s="490" t="s">
        <v>503</v>
      </c>
      <c r="C66" s="482">
        <f t="shared" si="26"/>
        <v>751.8</v>
      </c>
      <c r="D66" s="482">
        <f t="shared" si="27"/>
        <v>1002.4000000000001</v>
      </c>
      <c r="E66" s="482">
        <f t="shared" si="28"/>
        <v>1253</v>
      </c>
      <c r="F66" s="482">
        <f t="shared" si="29"/>
        <v>1503.6</v>
      </c>
      <c r="G66" s="482">
        <f t="shared" si="30"/>
        <v>1754.1999999999998</v>
      </c>
      <c r="H66" s="482">
        <f t="shared" si="31"/>
        <v>2004.8000000000002</v>
      </c>
      <c r="I66" s="482">
        <f t="shared" si="32"/>
        <v>2255.4</v>
      </c>
      <c r="J66" s="478">
        <v>2506</v>
      </c>
      <c r="K66" s="482">
        <f t="shared" si="33"/>
        <v>2756.6000000000004</v>
      </c>
      <c r="L66" s="482">
        <f t="shared" si="34"/>
        <v>3007.2</v>
      </c>
      <c r="M66" s="482">
        <f t="shared" si="35"/>
        <v>3257.8</v>
      </c>
      <c r="N66" s="482">
        <f t="shared" si="36"/>
        <v>3508.3999999999996</v>
      </c>
      <c r="O66" s="482">
        <f t="shared" si="37"/>
        <v>3759</v>
      </c>
      <c r="P66" s="482">
        <f t="shared" si="38"/>
        <v>4009.6000000000004</v>
      </c>
      <c r="Q66" s="482">
        <f t="shared" si="39"/>
        <v>4260.2</v>
      </c>
      <c r="R66" s="482">
        <f t="shared" si="40"/>
        <v>4510.8</v>
      </c>
      <c r="S66" s="482">
        <f t="shared" si="41"/>
        <v>4761.3999999999996</v>
      </c>
      <c r="T66" s="482">
        <f t="shared" si="42"/>
        <v>5012</v>
      </c>
      <c r="U66" s="482">
        <f t="shared" si="43"/>
        <v>5262.6</v>
      </c>
      <c r="V66" s="482">
        <f t="shared" si="44"/>
        <v>5513.2000000000007</v>
      </c>
      <c r="W66" s="482">
        <f t="shared" si="45"/>
        <v>5763.7999999999993</v>
      </c>
      <c r="X66" s="482">
        <f t="shared" si="46"/>
        <v>6014.4</v>
      </c>
      <c r="Y66" s="132">
        <f t="shared" si="47"/>
        <v>6265</v>
      </c>
      <c r="Z66" s="132">
        <f t="shared" si="48"/>
        <v>6891.5000000000009</v>
      </c>
      <c r="AA66" s="132">
        <f t="shared" si="49"/>
        <v>7518</v>
      </c>
      <c r="AB66" s="132">
        <f t="shared" si="50"/>
        <v>8144.5</v>
      </c>
      <c r="AC66" s="132">
        <f t="shared" si="51"/>
        <v>8771</v>
      </c>
      <c r="AD66" s="132">
        <f t="shared" si="52"/>
        <v>9397.5</v>
      </c>
      <c r="AE66" s="279" t="s">
        <v>547</v>
      </c>
      <c r="AF66" s="280" t="s">
        <v>548</v>
      </c>
    </row>
    <row r="67" spans="1:32" s="475" customFormat="1" ht="16.5" thickBot="1" x14ac:dyDescent="0.3">
      <c r="A67" s="491"/>
      <c r="B67" s="485"/>
      <c r="C67" s="216"/>
      <c r="D67" s="216"/>
      <c r="E67" s="216"/>
      <c r="F67" s="216"/>
      <c r="G67" s="216"/>
      <c r="H67" s="216"/>
      <c r="I67" s="216"/>
      <c r="J67" s="47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481"/>
      <c r="Z67" s="481"/>
      <c r="AA67" s="481"/>
      <c r="AB67" s="481"/>
      <c r="AC67" s="481"/>
      <c r="AD67" s="481"/>
      <c r="AE67" s="492"/>
      <c r="AF67" s="493"/>
    </row>
    <row r="68" spans="1:32" ht="15.75" x14ac:dyDescent="0.25">
      <c r="A68" s="635">
        <v>4</v>
      </c>
      <c r="B68" s="494" t="s">
        <v>146</v>
      </c>
      <c r="C68" s="210">
        <f t="shared" si="1"/>
        <v>790.5</v>
      </c>
      <c r="D68" s="210">
        <f t="shared" si="2"/>
        <v>1054</v>
      </c>
      <c r="E68" s="210">
        <f t="shared" si="3"/>
        <v>1317.5</v>
      </c>
      <c r="F68" s="210">
        <f t="shared" si="4"/>
        <v>1581</v>
      </c>
      <c r="G68" s="210">
        <f t="shared" si="5"/>
        <v>1844.4999999999998</v>
      </c>
      <c r="H68" s="210">
        <f t="shared" si="19"/>
        <v>2108</v>
      </c>
      <c r="I68" s="210">
        <f t="shared" si="6"/>
        <v>2371.5</v>
      </c>
      <c r="J68" s="382">
        <v>2635</v>
      </c>
      <c r="K68" s="210">
        <f t="shared" si="7"/>
        <v>2898.5000000000005</v>
      </c>
      <c r="L68" s="210">
        <f t="shared" si="8"/>
        <v>3162</v>
      </c>
      <c r="M68" s="210">
        <f t="shared" si="9"/>
        <v>3425.5</v>
      </c>
      <c r="N68" s="210">
        <f t="shared" si="10"/>
        <v>3688.9999999999995</v>
      </c>
      <c r="O68" s="210">
        <f t="shared" si="11"/>
        <v>3952.5</v>
      </c>
      <c r="P68" s="210">
        <f t="shared" si="23"/>
        <v>4216</v>
      </c>
      <c r="Q68" s="210">
        <f t="shared" si="24"/>
        <v>4479.5</v>
      </c>
      <c r="R68" s="210">
        <f t="shared" si="25"/>
        <v>4743</v>
      </c>
      <c r="S68" s="210">
        <f t="shared" si="12"/>
        <v>5006.5</v>
      </c>
      <c r="T68" s="210">
        <f t="shared" si="13"/>
        <v>5270</v>
      </c>
      <c r="U68" s="210">
        <f t="shared" si="14"/>
        <v>5533.5</v>
      </c>
      <c r="V68" s="210">
        <f t="shared" si="15"/>
        <v>5797.0000000000009</v>
      </c>
      <c r="W68" s="210">
        <f t="shared" si="16"/>
        <v>6060.4999999999991</v>
      </c>
      <c r="X68" s="210">
        <f t="shared" si="17"/>
        <v>6324</v>
      </c>
      <c r="Y68" s="211">
        <f t="shared" si="18"/>
        <v>6587.5</v>
      </c>
      <c r="Z68" s="211">
        <f t="shared" si="18"/>
        <v>7246.2500000000009</v>
      </c>
      <c r="AA68" s="211">
        <f t="shared" si="18"/>
        <v>7905</v>
      </c>
      <c r="AB68" s="211">
        <f t="shared" si="18"/>
        <v>8563.75</v>
      </c>
      <c r="AC68" s="211">
        <f t="shared" si="18"/>
        <v>9222.4999999999982</v>
      </c>
      <c r="AD68" s="211">
        <f t="shared" si="18"/>
        <v>9881.25</v>
      </c>
      <c r="AE68" s="281" t="s">
        <v>349</v>
      </c>
      <c r="AF68" s="282" t="s">
        <v>350</v>
      </c>
    </row>
    <row r="69" spans="1:32" ht="15.75" x14ac:dyDescent="0.25">
      <c r="A69" s="636"/>
      <c r="B69" s="488" t="s">
        <v>318</v>
      </c>
      <c r="C69" s="145">
        <f t="shared" si="1"/>
        <v>790.5</v>
      </c>
      <c r="D69" s="145">
        <f t="shared" si="2"/>
        <v>1054</v>
      </c>
      <c r="E69" s="145">
        <f t="shared" si="3"/>
        <v>1317.5</v>
      </c>
      <c r="F69" s="145">
        <f t="shared" si="4"/>
        <v>1581</v>
      </c>
      <c r="G69" s="145">
        <f t="shared" si="5"/>
        <v>1844.4999999999998</v>
      </c>
      <c r="H69" s="145">
        <f t="shared" si="19"/>
        <v>2108</v>
      </c>
      <c r="I69" s="145">
        <f t="shared" si="6"/>
        <v>2371.5</v>
      </c>
      <c r="J69" s="382">
        <v>2635</v>
      </c>
      <c r="K69" s="145">
        <f t="shared" si="7"/>
        <v>2898.5000000000005</v>
      </c>
      <c r="L69" s="145">
        <f t="shared" si="8"/>
        <v>3162</v>
      </c>
      <c r="M69" s="145">
        <f t="shared" si="9"/>
        <v>3425.5</v>
      </c>
      <c r="N69" s="145">
        <f t="shared" si="10"/>
        <v>3688.9999999999995</v>
      </c>
      <c r="O69" s="145">
        <f t="shared" si="11"/>
        <v>3952.5</v>
      </c>
      <c r="P69" s="145">
        <f t="shared" si="23"/>
        <v>4216</v>
      </c>
      <c r="Q69" s="145">
        <f t="shared" si="24"/>
        <v>4479.5</v>
      </c>
      <c r="R69" s="145">
        <f t="shared" si="25"/>
        <v>4743</v>
      </c>
      <c r="S69" s="145">
        <f t="shared" si="12"/>
        <v>5006.5</v>
      </c>
      <c r="T69" s="145">
        <f t="shared" si="13"/>
        <v>5270</v>
      </c>
      <c r="U69" s="145">
        <f t="shared" si="14"/>
        <v>5533.5</v>
      </c>
      <c r="V69" s="145">
        <f t="shared" si="15"/>
        <v>5797.0000000000009</v>
      </c>
      <c r="W69" s="145">
        <f t="shared" si="16"/>
        <v>6060.4999999999991</v>
      </c>
      <c r="X69" s="145">
        <f t="shared" si="17"/>
        <v>6324</v>
      </c>
      <c r="Y69" s="146">
        <f t="shared" si="18"/>
        <v>6587.5</v>
      </c>
      <c r="Z69" s="146">
        <f t="shared" si="18"/>
        <v>7246.2500000000009</v>
      </c>
      <c r="AA69" s="146">
        <f t="shared" si="18"/>
        <v>7905</v>
      </c>
      <c r="AB69" s="146">
        <f t="shared" si="18"/>
        <v>8563.75</v>
      </c>
      <c r="AC69" s="146">
        <f t="shared" si="18"/>
        <v>9222.4999999999982</v>
      </c>
      <c r="AD69" s="146">
        <f t="shared" si="18"/>
        <v>9881.25</v>
      </c>
      <c r="AE69" s="277" t="s">
        <v>352</v>
      </c>
      <c r="AF69" s="278" t="s">
        <v>353</v>
      </c>
    </row>
    <row r="70" spans="1:32" ht="15.75" x14ac:dyDescent="0.25">
      <c r="A70" s="636"/>
      <c r="B70" s="488" t="s">
        <v>319</v>
      </c>
      <c r="C70" s="145">
        <f t="shared" si="1"/>
        <v>790.5</v>
      </c>
      <c r="D70" s="145">
        <f t="shared" si="2"/>
        <v>1054</v>
      </c>
      <c r="E70" s="145">
        <f t="shared" si="3"/>
        <v>1317.5</v>
      </c>
      <c r="F70" s="145">
        <f t="shared" si="4"/>
        <v>1581</v>
      </c>
      <c r="G70" s="145">
        <f t="shared" si="5"/>
        <v>1844.4999999999998</v>
      </c>
      <c r="H70" s="145">
        <f t="shared" si="19"/>
        <v>2108</v>
      </c>
      <c r="I70" s="145">
        <f t="shared" si="6"/>
        <v>2371.5</v>
      </c>
      <c r="J70" s="382">
        <v>2635</v>
      </c>
      <c r="K70" s="145">
        <f t="shared" si="7"/>
        <v>2898.5000000000005</v>
      </c>
      <c r="L70" s="145">
        <f t="shared" si="8"/>
        <v>3162</v>
      </c>
      <c r="M70" s="145">
        <f t="shared" si="9"/>
        <v>3425.5</v>
      </c>
      <c r="N70" s="145">
        <f t="shared" si="10"/>
        <v>3688.9999999999995</v>
      </c>
      <c r="O70" s="145">
        <f t="shared" si="11"/>
        <v>3952.5</v>
      </c>
      <c r="P70" s="145">
        <f t="shared" si="23"/>
        <v>4216</v>
      </c>
      <c r="Q70" s="145">
        <f t="shared" si="24"/>
        <v>4479.5</v>
      </c>
      <c r="R70" s="145">
        <f t="shared" si="25"/>
        <v>4743</v>
      </c>
      <c r="S70" s="145">
        <f t="shared" si="12"/>
        <v>5006.5</v>
      </c>
      <c r="T70" s="145">
        <f t="shared" si="13"/>
        <v>5270</v>
      </c>
      <c r="U70" s="145">
        <f t="shared" si="14"/>
        <v>5533.5</v>
      </c>
      <c r="V70" s="145">
        <f t="shared" si="15"/>
        <v>5797.0000000000009</v>
      </c>
      <c r="W70" s="145">
        <f t="shared" si="16"/>
        <v>6060.4999999999991</v>
      </c>
      <c r="X70" s="145">
        <f t="shared" si="17"/>
        <v>6324</v>
      </c>
      <c r="Y70" s="146">
        <f t="shared" si="18"/>
        <v>6587.5</v>
      </c>
      <c r="Z70" s="146">
        <f t="shared" si="18"/>
        <v>7246.2500000000009</v>
      </c>
      <c r="AA70" s="146">
        <f t="shared" si="18"/>
        <v>7905</v>
      </c>
      <c r="AB70" s="146">
        <f t="shared" si="18"/>
        <v>8563.75</v>
      </c>
      <c r="AC70" s="146">
        <f t="shared" si="18"/>
        <v>9222.4999999999982</v>
      </c>
      <c r="AD70" s="146">
        <f t="shared" si="18"/>
        <v>9881.25</v>
      </c>
      <c r="AE70" s="277" t="s">
        <v>349</v>
      </c>
      <c r="AF70" s="278" t="s">
        <v>350</v>
      </c>
    </row>
    <row r="71" spans="1:32" ht="15.75" x14ac:dyDescent="0.25">
      <c r="A71" s="636"/>
      <c r="B71" s="488" t="s">
        <v>320</v>
      </c>
      <c r="C71" s="145">
        <f t="shared" si="1"/>
        <v>790.5</v>
      </c>
      <c r="D71" s="145">
        <f t="shared" si="2"/>
        <v>1054</v>
      </c>
      <c r="E71" s="145">
        <f t="shared" si="3"/>
        <v>1317.5</v>
      </c>
      <c r="F71" s="145">
        <f t="shared" si="4"/>
        <v>1581</v>
      </c>
      <c r="G71" s="145">
        <f t="shared" si="5"/>
        <v>1844.4999999999998</v>
      </c>
      <c r="H71" s="145">
        <f t="shared" si="19"/>
        <v>2108</v>
      </c>
      <c r="I71" s="145">
        <f t="shared" si="6"/>
        <v>2371.5</v>
      </c>
      <c r="J71" s="382">
        <v>2635</v>
      </c>
      <c r="K71" s="145">
        <f t="shared" si="7"/>
        <v>2898.5000000000005</v>
      </c>
      <c r="L71" s="145">
        <f t="shared" si="8"/>
        <v>3162</v>
      </c>
      <c r="M71" s="145">
        <f t="shared" si="9"/>
        <v>3425.5</v>
      </c>
      <c r="N71" s="145">
        <f t="shared" si="10"/>
        <v>3688.9999999999995</v>
      </c>
      <c r="O71" s="145">
        <f t="shared" si="11"/>
        <v>3952.5</v>
      </c>
      <c r="P71" s="145">
        <f t="shared" si="23"/>
        <v>4216</v>
      </c>
      <c r="Q71" s="145">
        <f t="shared" si="24"/>
        <v>4479.5</v>
      </c>
      <c r="R71" s="145">
        <f t="shared" si="25"/>
        <v>4743</v>
      </c>
      <c r="S71" s="145">
        <f t="shared" si="12"/>
        <v>5006.5</v>
      </c>
      <c r="T71" s="145">
        <f t="shared" si="13"/>
        <v>5270</v>
      </c>
      <c r="U71" s="145">
        <f t="shared" si="14"/>
        <v>5533.5</v>
      </c>
      <c r="V71" s="145">
        <f t="shared" si="15"/>
        <v>5797.0000000000009</v>
      </c>
      <c r="W71" s="145">
        <f t="shared" si="16"/>
        <v>6060.4999999999991</v>
      </c>
      <c r="X71" s="145">
        <f t="shared" si="17"/>
        <v>6324</v>
      </c>
      <c r="Y71" s="146">
        <f t="shared" si="18"/>
        <v>6587.5</v>
      </c>
      <c r="Z71" s="146">
        <f t="shared" si="18"/>
        <v>7246.2500000000009</v>
      </c>
      <c r="AA71" s="146">
        <f t="shared" si="18"/>
        <v>7905</v>
      </c>
      <c r="AB71" s="146">
        <f t="shared" si="18"/>
        <v>8563.75</v>
      </c>
      <c r="AC71" s="146">
        <f t="shared" si="18"/>
        <v>9222.4999999999982</v>
      </c>
      <c r="AD71" s="146">
        <f t="shared" si="18"/>
        <v>9881.25</v>
      </c>
      <c r="AE71" s="277" t="s">
        <v>352</v>
      </c>
      <c r="AF71" s="278" t="s">
        <v>353</v>
      </c>
    </row>
    <row r="72" spans="1:32" ht="15.75" x14ac:dyDescent="0.25">
      <c r="A72" s="636"/>
      <c r="B72" s="488" t="s">
        <v>375</v>
      </c>
      <c r="C72" s="145">
        <f t="shared" si="1"/>
        <v>790.5</v>
      </c>
      <c r="D72" s="145">
        <f t="shared" si="2"/>
        <v>1054</v>
      </c>
      <c r="E72" s="145">
        <f t="shared" si="3"/>
        <v>1317.5</v>
      </c>
      <c r="F72" s="145">
        <f t="shared" si="4"/>
        <v>1581</v>
      </c>
      <c r="G72" s="145">
        <f t="shared" si="5"/>
        <v>1844.4999999999998</v>
      </c>
      <c r="H72" s="145">
        <f t="shared" si="19"/>
        <v>2108</v>
      </c>
      <c r="I72" s="145">
        <f t="shared" si="6"/>
        <v>2371.5</v>
      </c>
      <c r="J72" s="382">
        <v>2635</v>
      </c>
      <c r="K72" s="145">
        <f t="shared" si="7"/>
        <v>2898.5000000000005</v>
      </c>
      <c r="L72" s="145">
        <f t="shared" si="8"/>
        <v>3162</v>
      </c>
      <c r="M72" s="145">
        <f t="shared" si="9"/>
        <v>3425.5</v>
      </c>
      <c r="N72" s="145">
        <f t="shared" si="10"/>
        <v>3688.9999999999995</v>
      </c>
      <c r="O72" s="145">
        <f t="shared" si="11"/>
        <v>3952.5</v>
      </c>
      <c r="P72" s="145">
        <f t="shared" si="23"/>
        <v>4216</v>
      </c>
      <c r="Q72" s="145">
        <f t="shared" si="24"/>
        <v>4479.5</v>
      </c>
      <c r="R72" s="145">
        <f t="shared" si="25"/>
        <v>4743</v>
      </c>
      <c r="S72" s="145">
        <f t="shared" si="12"/>
        <v>5006.5</v>
      </c>
      <c r="T72" s="145">
        <f t="shared" si="13"/>
        <v>5270</v>
      </c>
      <c r="U72" s="145">
        <f t="shared" si="14"/>
        <v>5533.5</v>
      </c>
      <c r="V72" s="145">
        <f t="shared" si="15"/>
        <v>5797.0000000000009</v>
      </c>
      <c r="W72" s="145">
        <f t="shared" si="16"/>
        <v>6060.4999999999991</v>
      </c>
      <c r="X72" s="145">
        <f t="shared" si="17"/>
        <v>6324</v>
      </c>
      <c r="Y72" s="146">
        <f t="shared" si="18"/>
        <v>6587.5</v>
      </c>
      <c r="Z72" s="146">
        <f t="shared" si="18"/>
        <v>7246.2500000000009</v>
      </c>
      <c r="AA72" s="146">
        <f t="shared" si="18"/>
        <v>7905</v>
      </c>
      <c r="AB72" s="146">
        <f t="shared" si="18"/>
        <v>8563.75</v>
      </c>
      <c r="AC72" s="146">
        <f t="shared" si="18"/>
        <v>9222.4999999999982</v>
      </c>
      <c r="AD72" s="146">
        <f t="shared" si="18"/>
        <v>9881.25</v>
      </c>
      <c r="AE72" s="277" t="s">
        <v>349</v>
      </c>
      <c r="AF72" s="278" t="s">
        <v>350</v>
      </c>
    </row>
    <row r="73" spans="1:32" ht="15.75" x14ac:dyDescent="0.25">
      <c r="A73" s="636"/>
      <c r="B73" s="488" t="s">
        <v>321</v>
      </c>
      <c r="C73" s="145">
        <f t="shared" si="1"/>
        <v>790.5</v>
      </c>
      <c r="D73" s="145">
        <f t="shared" si="2"/>
        <v>1054</v>
      </c>
      <c r="E73" s="145">
        <f t="shared" si="3"/>
        <v>1317.5</v>
      </c>
      <c r="F73" s="145">
        <f t="shared" si="4"/>
        <v>1581</v>
      </c>
      <c r="G73" s="145">
        <f t="shared" si="5"/>
        <v>1844.4999999999998</v>
      </c>
      <c r="H73" s="145">
        <f t="shared" si="19"/>
        <v>2108</v>
      </c>
      <c r="I73" s="145">
        <f t="shared" si="6"/>
        <v>2371.5</v>
      </c>
      <c r="J73" s="382">
        <v>2635</v>
      </c>
      <c r="K73" s="145">
        <f t="shared" si="7"/>
        <v>2898.5000000000005</v>
      </c>
      <c r="L73" s="145">
        <f t="shared" si="8"/>
        <v>3162</v>
      </c>
      <c r="M73" s="145">
        <f t="shared" si="9"/>
        <v>3425.5</v>
      </c>
      <c r="N73" s="145">
        <f t="shared" si="10"/>
        <v>3688.9999999999995</v>
      </c>
      <c r="O73" s="145">
        <f t="shared" si="11"/>
        <v>3952.5</v>
      </c>
      <c r="P73" s="145">
        <f t="shared" si="23"/>
        <v>4216</v>
      </c>
      <c r="Q73" s="145">
        <f t="shared" si="24"/>
        <v>4479.5</v>
      </c>
      <c r="R73" s="145">
        <f t="shared" si="25"/>
        <v>4743</v>
      </c>
      <c r="S73" s="145">
        <f t="shared" si="12"/>
        <v>5006.5</v>
      </c>
      <c r="T73" s="145">
        <f t="shared" si="13"/>
        <v>5270</v>
      </c>
      <c r="U73" s="145">
        <f t="shared" si="14"/>
        <v>5533.5</v>
      </c>
      <c r="V73" s="145">
        <f t="shared" si="15"/>
        <v>5797.0000000000009</v>
      </c>
      <c r="W73" s="145">
        <f t="shared" si="16"/>
        <v>6060.4999999999991</v>
      </c>
      <c r="X73" s="145">
        <f t="shared" si="17"/>
        <v>6324</v>
      </c>
      <c r="Y73" s="146">
        <f>J73*2.5</f>
        <v>6587.5</v>
      </c>
      <c r="Z73" s="146">
        <f t="shared" si="18"/>
        <v>7246.2500000000009</v>
      </c>
      <c r="AA73" s="146">
        <f t="shared" si="18"/>
        <v>7905</v>
      </c>
      <c r="AB73" s="146">
        <f t="shared" si="18"/>
        <v>8563.75</v>
      </c>
      <c r="AC73" s="146">
        <f t="shared" si="18"/>
        <v>9222.4999999999982</v>
      </c>
      <c r="AD73" s="146">
        <f t="shared" si="18"/>
        <v>9881.25</v>
      </c>
      <c r="AE73" s="277" t="s">
        <v>352</v>
      </c>
      <c r="AF73" s="278" t="s">
        <v>353</v>
      </c>
    </row>
    <row r="74" spans="1:32" ht="15.75" x14ac:dyDescent="0.25">
      <c r="A74" s="639"/>
      <c r="B74" s="488" t="s">
        <v>148</v>
      </c>
      <c r="C74" s="145">
        <f t="shared" si="1"/>
        <v>790.5</v>
      </c>
      <c r="D74" s="145">
        <f t="shared" si="2"/>
        <v>1054</v>
      </c>
      <c r="E74" s="145">
        <f t="shared" si="3"/>
        <v>1317.5</v>
      </c>
      <c r="F74" s="145">
        <f t="shared" si="4"/>
        <v>1581</v>
      </c>
      <c r="G74" s="145">
        <f t="shared" si="5"/>
        <v>1844.4999999999998</v>
      </c>
      <c r="H74" s="145">
        <f t="shared" si="19"/>
        <v>2108</v>
      </c>
      <c r="I74" s="145">
        <f t="shared" si="6"/>
        <v>2371.5</v>
      </c>
      <c r="J74" s="382">
        <v>2635</v>
      </c>
      <c r="K74" s="145">
        <f t="shared" si="7"/>
        <v>2898.5000000000005</v>
      </c>
      <c r="L74" s="145">
        <f t="shared" si="8"/>
        <v>3162</v>
      </c>
      <c r="M74" s="145">
        <f t="shared" si="9"/>
        <v>3425.5</v>
      </c>
      <c r="N74" s="145">
        <f t="shared" si="10"/>
        <v>3688.9999999999995</v>
      </c>
      <c r="O74" s="145">
        <f t="shared" si="11"/>
        <v>3952.5</v>
      </c>
      <c r="P74" s="145">
        <f t="shared" si="23"/>
        <v>4216</v>
      </c>
      <c r="Q74" s="145">
        <f t="shared" si="24"/>
        <v>4479.5</v>
      </c>
      <c r="R74" s="145">
        <f t="shared" si="25"/>
        <v>4743</v>
      </c>
      <c r="S74" s="145">
        <f t="shared" si="12"/>
        <v>5006.5</v>
      </c>
      <c r="T74" s="145">
        <f t="shared" si="13"/>
        <v>5270</v>
      </c>
      <c r="U74" s="145">
        <f t="shared" si="14"/>
        <v>5533.5</v>
      </c>
      <c r="V74" s="145">
        <f t="shared" si="15"/>
        <v>5797.0000000000009</v>
      </c>
      <c r="W74" s="145">
        <f t="shared" si="16"/>
        <v>6060.4999999999991</v>
      </c>
      <c r="X74" s="145">
        <f t="shared" si="17"/>
        <v>6324</v>
      </c>
      <c r="Y74" s="146">
        <f t="shared" si="18"/>
        <v>6587.5</v>
      </c>
      <c r="Z74" s="146">
        <f t="shared" si="18"/>
        <v>7246.2500000000009</v>
      </c>
      <c r="AA74" s="146">
        <f t="shared" si="18"/>
        <v>7905</v>
      </c>
      <c r="AB74" s="146">
        <f t="shared" si="18"/>
        <v>8563.75</v>
      </c>
      <c r="AC74" s="146">
        <f t="shared" si="18"/>
        <v>9222.4999999999982</v>
      </c>
      <c r="AD74" s="146">
        <f t="shared" si="18"/>
        <v>9881.25</v>
      </c>
      <c r="AE74" s="277" t="s">
        <v>349</v>
      </c>
      <c r="AF74" s="278" t="s">
        <v>350</v>
      </c>
    </row>
    <row r="75" spans="1:32" ht="15.75" x14ac:dyDescent="0.25">
      <c r="A75" s="639"/>
      <c r="B75" s="488" t="s">
        <v>376</v>
      </c>
      <c r="C75" s="145">
        <f t="shared" si="1"/>
        <v>790.5</v>
      </c>
      <c r="D75" s="145">
        <f t="shared" si="2"/>
        <v>1054</v>
      </c>
      <c r="E75" s="145">
        <f t="shared" si="3"/>
        <v>1317.5</v>
      </c>
      <c r="F75" s="145">
        <f t="shared" si="4"/>
        <v>1581</v>
      </c>
      <c r="G75" s="145">
        <f t="shared" si="5"/>
        <v>1844.4999999999998</v>
      </c>
      <c r="H75" s="145">
        <f t="shared" si="19"/>
        <v>2108</v>
      </c>
      <c r="I75" s="145">
        <f t="shared" si="6"/>
        <v>2371.5</v>
      </c>
      <c r="J75" s="382">
        <v>2635</v>
      </c>
      <c r="K75" s="145">
        <f t="shared" si="7"/>
        <v>2898.5000000000005</v>
      </c>
      <c r="L75" s="145">
        <f t="shared" si="8"/>
        <v>3162</v>
      </c>
      <c r="M75" s="145">
        <f t="shared" si="9"/>
        <v>3425.5</v>
      </c>
      <c r="N75" s="145">
        <f t="shared" si="10"/>
        <v>3688.9999999999995</v>
      </c>
      <c r="O75" s="145">
        <f t="shared" si="11"/>
        <v>3952.5</v>
      </c>
      <c r="P75" s="145">
        <f t="shared" si="23"/>
        <v>4216</v>
      </c>
      <c r="Q75" s="145">
        <f t="shared" si="24"/>
        <v>4479.5</v>
      </c>
      <c r="R75" s="145">
        <f t="shared" si="25"/>
        <v>4743</v>
      </c>
      <c r="S75" s="145">
        <f t="shared" si="12"/>
        <v>5006.5</v>
      </c>
      <c r="T75" s="145">
        <f t="shared" si="13"/>
        <v>5270</v>
      </c>
      <c r="U75" s="145">
        <f t="shared" si="14"/>
        <v>5533.5</v>
      </c>
      <c r="V75" s="145">
        <f t="shared" si="15"/>
        <v>5797.0000000000009</v>
      </c>
      <c r="W75" s="145">
        <f t="shared" si="16"/>
        <v>6060.4999999999991</v>
      </c>
      <c r="X75" s="145">
        <f t="shared" si="17"/>
        <v>6324</v>
      </c>
      <c r="Y75" s="146">
        <f t="shared" si="18"/>
        <v>6587.5</v>
      </c>
      <c r="Z75" s="146">
        <f t="shared" si="18"/>
        <v>7246.2500000000009</v>
      </c>
      <c r="AA75" s="146">
        <f t="shared" si="18"/>
        <v>7905</v>
      </c>
      <c r="AB75" s="146">
        <f t="shared" si="18"/>
        <v>8563.75</v>
      </c>
      <c r="AC75" s="146">
        <f t="shared" si="18"/>
        <v>9222.4999999999982</v>
      </c>
      <c r="AD75" s="146">
        <f t="shared" si="18"/>
        <v>9881.25</v>
      </c>
      <c r="AE75" s="277" t="s">
        <v>349</v>
      </c>
      <c r="AF75" s="278" t="s">
        <v>350</v>
      </c>
    </row>
    <row r="76" spans="1:32" ht="15.75" x14ac:dyDescent="0.25">
      <c r="A76" s="639"/>
      <c r="B76" s="495" t="s">
        <v>377</v>
      </c>
      <c r="C76" s="145">
        <f t="shared" si="1"/>
        <v>790.5</v>
      </c>
      <c r="D76" s="145">
        <f t="shared" si="2"/>
        <v>1054</v>
      </c>
      <c r="E76" s="145">
        <f t="shared" si="3"/>
        <v>1317.5</v>
      </c>
      <c r="F76" s="145">
        <f t="shared" si="4"/>
        <v>1581</v>
      </c>
      <c r="G76" s="145">
        <f t="shared" si="5"/>
        <v>1844.4999999999998</v>
      </c>
      <c r="H76" s="145">
        <f t="shared" si="19"/>
        <v>2108</v>
      </c>
      <c r="I76" s="145">
        <f t="shared" si="6"/>
        <v>2371.5</v>
      </c>
      <c r="J76" s="382">
        <v>2635</v>
      </c>
      <c r="K76" s="145">
        <f t="shared" si="7"/>
        <v>2898.5000000000005</v>
      </c>
      <c r="L76" s="145">
        <f t="shared" si="8"/>
        <v>3162</v>
      </c>
      <c r="M76" s="145">
        <f t="shared" si="9"/>
        <v>3425.5</v>
      </c>
      <c r="N76" s="145">
        <f t="shared" si="10"/>
        <v>3688.9999999999995</v>
      </c>
      <c r="O76" s="145">
        <f t="shared" si="11"/>
        <v>3952.5</v>
      </c>
      <c r="P76" s="145">
        <f t="shared" si="23"/>
        <v>4216</v>
      </c>
      <c r="Q76" s="145">
        <f t="shared" si="24"/>
        <v>4479.5</v>
      </c>
      <c r="R76" s="145">
        <f t="shared" si="25"/>
        <v>4743</v>
      </c>
      <c r="S76" s="145">
        <f t="shared" si="12"/>
        <v>5006.5</v>
      </c>
      <c r="T76" s="145">
        <f t="shared" si="13"/>
        <v>5270</v>
      </c>
      <c r="U76" s="145">
        <f t="shared" si="14"/>
        <v>5533.5</v>
      </c>
      <c r="V76" s="145">
        <f t="shared" si="15"/>
        <v>5797.0000000000009</v>
      </c>
      <c r="W76" s="145">
        <f t="shared" si="16"/>
        <v>6060.4999999999991</v>
      </c>
      <c r="X76" s="145">
        <f t="shared" si="17"/>
        <v>6324</v>
      </c>
      <c r="Y76" s="146">
        <f t="shared" si="18"/>
        <v>6587.5</v>
      </c>
      <c r="Z76" s="146">
        <f t="shared" si="18"/>
        <v>7246.2500000000009</v>
      </c>
      <c r="AA76" s="146">
        <f t="shared" si="18"/>
        <v>7905</v>
      </c>
      <c r="AB76" s="146">
        <f t="shared" si="18"/>
        <v>8563.75</v>
      </c>
      <c r="AC76" s="146">
        <f t="shared" si="18"/>
        <v>9222.4999999999982</v>
      </c>
      <c r="AD76" s="146">
        <f t="shared" si="18"/>
        <v>9881.25</v>
      </c>
      <c r="AE76" s="277" t="s">
        <v>349</v>
      </c>
      <c r="AF76" s="278" t="s">
        <v>350</v>
      </c>
    </row>
    <row r="77" spans="1:32" ht="15" customHeight="1" x14ac:dyDescent="0.25">
      <c r="A77" s="639"/>
      <c r="B77" s="658" t="s">
        <v>395</v>
      </c>
      <c r="C77" s="620">
        <f t="shared" si="1"/>
        <v>790.5</v>
      </c>
      <c r="D77" s="620">
        <f t="shared" si="2"/>
        <v>1054</v>
      </c>
      <c r="E77" s="620">
        <f t="shared" si="3"/>
        <v>1317.5</v>
      </c>
      <c r="F77" s="620">
        <f t="shared" si="4"/>
        <v>1581</v>
      </c>
      <c r="G77" s="620">
        <f t="shared" si="5"/>
        <v>1844.4999999999998</v>
      </c>
      <c r="H77" s="620">
        <f t="shared" si="19"/>
        <v>2108</v>
      </c>
      <c r="I77" s="620">
        <f t="shared" si="6"/>
        <v>2371.5</v>
      </c>
      <c r="J77" s="519">
        <v>2635</v>
      </c>
      <c r="K77" s="620">
        <f t="shared" si="7"/>
        <v>2898.5000000000005</v>
      </c>
      <c r="L77" s="620">
        <f t="shared" si="8"/>
        <v>3162</v>
      </c>
      <c r="M77" s="620">
        <f t="shared" si="9"/>
        <v>3425.5</v>
      </c>
      <c r="N77" s="620">
        <f t="shared" si="10"/>
        <v>3688.9999999999995</v>
      </c>
      <c r="O77" s="620">
        <f t="shared" si="11"/>
        <v>3952.5</v>
      </c>
      <c r="P77" s="620">
        <f t="shared" si="23"/>
        <v>4216</v>
      </c>
      <c r="Q77" s="620">
        <f t="shared" si="24"/>
        <v>4479.5</v>
      </c>
      <c r="R77" s="620">
        <f t="shared" si="25"/>
        <v>4743</v>
      </c>
      <c r="S77" s="620">
        <f t="shared" si="12"/>
        <v>5006.5</v>
      </c>
      <c r="T77" s="620">
        <f t="shared" si="13"/>
        <v>5270</v>
      </c>
      <c r="U77" s="620">
        <f t="shared" si="14"/>
        <v>5533.5</v>
      </c>
      <c r="V77" s="620">
        <f t="shared" si="15"/>
        <v>5797.0000000000009</v>
      </c>
      <c r="W77" s="620">
        <f t="shared" si="16"/>
        <v>6060.4999999999991</v>
      </c>
      <c r="X77" s="620">
        <f t="shared" si="17"/>
        <v>6324</v>
      </c>
      <c r="Y77" s="644">
        <f t="shared" si="18"/>
        <v>6587.5</v>
      </c>
      <c r="Z77" s="644">
        <f t="shared" si="18"/>
        <v>7246.2500000000009</v>
      </c>
      <c r="AA77" s="644">
        <f t="shared" si="18"/>
        <v>7905</v>
      </c>
      <c r="AB77" s="644">
        <f t="shared" si="18"/>
        <v>8563.75</v>
      </c>
      <c r="AC77" s="644">
        <f t="shared" si="18"/>
        <v>9222.4999999999982</v>
      </c>
      <c r="AD77" s="644">
        <f t="shared" si="18"/>
        <v>9881.25</v>
      </c>
      <c r="AE77" s="543" t="s">
        <v>349</v>
      </c>
      <c r="AF77" s="545" t="s">
        <v>350</v>
      </c>
    </row>
    <row r="78" spans="1:32" ht="15" customHeight="1" x14ac:dyDescent="0.25">
      <c r="A78" s="639"/>
      <c r="B78" s="659"/>
      <c r="C78" s="620"/>
      <c r="D78" s="620"/>
      <c r="E78" s="620"/>
      <c r="F78" s="620"/>
      <c r="G78" s="620"/>
      <c r="H78" s="620"/>
      <c r="I78" s="620"/>
      <c r="J78" s="520"/>
      <c r="K78" s="620"/>
      <c r="L78" s="620"/>
      <c r="M78" s="620"/>
      <c r="N78" s="620"/>
      <c r="O78" s="620"/>
      <c r="P78" s="620"/>
      <c r="Q78" s="620"/>
      <c r="R78" s="620"/>
      <c r="S78" s="620"/>
      <c r="T78" s="620"/>
      <c r="U78" s="620"/>
      <c r="V78" s="620"/>
      <c r="W78" s="620"/>
      <c r="X78" s="620"/>
      <c r="Y78" s="644"/>
      <c r="Z78" s="644"/>
      <c r="AA78" s="644"/>
      <c r="AB78" s="644"/>
      <c r="AC78" s="644"/>
      <c r="AD78" s="644"/>
      <c r="AE78" s="544"/>
      <c r="AF78" s="546"/>
    </row>
    <row r="79" spans="1:32" ht="15.75" x14ac:dyDescent="0.25">
      <c r="A79" s="639"/>
      <c r="B79" s="494" t="s">
        <v>378</v>
      </c>
      <c r="C79" s="145">
        <f t="shared" ref="C79" si="53">J79*0.3</f>
        <v>790.5</v>
      </c>
      <c r="D79" s="145">
        <f t="shared" ref="D79" si="54">J79*0.4</f>
        <v>1054</v>
      </c>
      <c r="E79" s="145">
        <f t="shared" ref="E79" si="55">J79*0.5</f>
        <v>1317.5</v>
      </c>
      <c r="F79" s="145">
        <f t="shared" ref="F79" si="56">J79*0.6</f>
        <v>1581</v>
      </c>
      <c r="G79" s="145">
        <f t="shared" ref="G79" si="57">J79*0.7</f>
        <v>1844.4999999999998</v>
      </c>
      <c r="H79" s="145">
        <f t="shared" ref="H79" si="58">J79*0.8</f>
        <v>2108</v>
      </c>
      <c r="I79" s="145">
        <f t="shared" ref="I79" si="59">J79*0.9</f>
        <v>2371.5</v>
      </c>
      <c r="J79" s="383">
        <v>2635</v>
      </c>
      <c r="K79" s="145">
        <f t="shared" ref="K79" si="60">J79*1.1</f>
        <v>2898.5000000000005</v>
      </c>
      <c r="L79" s="145">
        <f t="shared" ref="L79" si="61">J79*1.2</f>
        <v>3162</v>
      </c>
      <c r="M79" s="145">
        <f t="shared" ref="M79" si="62">J79*1.3</f>
        <v>3425.5</v>
      </c>
      <c r="N79" s="145">
        <f t="shared" ref="N79" si="63">J79*1.4</f>
        <v>3688.9999999999995</v>
      </c>
      <c r="O79" s="145">
        <f t="shared" ref="O79" si="64">J79*1.5</f>
        <v>3952.5</v>
      </c>
      <c r="P79" s="145">
        <f>J79*1.6</f>
        <v>4216</v>
      </c>
      <c r="Q79" s="145">
        <f>J79*1.7</f>
        <v>4479.5</v>
      </c>
      <c r="R79" s="145">
        <f>J79*1.8</f>
        <v>4743</v>
      </c>
      <c r="S79" s="145">
        <f>J79*1.9</f>
        <v>5006.5</v>
      </c>
      <c r="T79" s="145">
        <f>J79*2</f>
        <v>5270</v>
      </c>
      <c r="U79" s="145">
        <f>J79*2.1</f>
        <v>5533.5</v>
      </c>
      <c r="V79" s="145">
        <f>J79*2.2</f>
        <v>5797.0000000000009</v>
      </c>
      <c r="W79" s="145">
        <f>J79*2.3</f>
        <v>6060.4999999999991</v>
      </c>
      <c r="X79" s="145">
        <f>J79*2.4</f>
        <v>6324</v>
      </c>
      <c r="Y79" s="146">
        <f>J79*2.5</f>
        <v>6587.5</v>
      </c>
      <c r="Z79" s="146">
        <f t="shared" ref="Z79:AD80" si="65">K79*2.5</f>
        <v>7246.2500000000009</v>
      </c>
      <c r="AA79" s="146">
        <f t="shared" si="65"/>
        <v>7905</v>
      </c>
      <c r="AB79" s="146">
        <f t="shared" si="65"/>
        <v>8563.75</v>
      </c>
      <c r="AC79" s="146">
        <f t="shared" si="65"/>
        <v>9222.4999999999982</v>
      </c>
      <c r="AD79" s="146">
        <f t="shared" si="65"/>
        <v>9881.25</v>
      </c>
      <c r="AE79" s="281" t="s">
        <v>354</v>
      </c>
      <c r="AF79" s="282" t="s">
        <v>355</v>
      </c>
    </row>
    <row r="80" spans="1:32" ht="16.5" thickBot="1" x14ac:dyDescent="0.3">
      <c r="A80" s="640"/>
      <c r="B80" s="489" t="s">
        <v>379</v>
      </c>
      <c r="C80" s="145">
        <f t="shared" si="1"/>
        <v>790.5</v>
      </c>
      <c r="D80" s="145">
        <f t="shared" si="2"/>
        <v>1054</v>
      </c>
      <c r="E80" s="145">
        <f t="shared" si="3"/>
        <v>1317.5</v>
      </c>
      <c r="F80" s="145">
        <f t="shared" si="4"/>
        <v>1581</v>
      </c>
      <c r="G80" s="145">
        <f t="shared" si="5"/>
        <v>1844.4999999999998</v>
      </c>
      <c r="H80" s="145">
        <f t="shared" si="19"/>
        <v>2108</v>
      </c>
      <c r="I80" s="145">
        <f t="shared" si="6"/>
        <v>2371.5</v>
      </c>
      <c r="J80" s="383">
        <v>2635</v>
      </c>
      <c r="K80" s="145">
        <f t="shared" si="7"/>
        <v>2898.5000000000005</v>
      </c>
      <c r="L80" s="145">
        <f t="shared" si="8"/>
        <v>3162</v>
      </c>
      <c r="M80" s="145">
        <f t="shared" si="9"/>
        <v>3425.5</v>
      </c>
      <c r="N80" s="145">
        <f t="shared" si="10"/>
        <v>3688.9999999999995</v>
      </c>
      <c r="O80" s="145">
        <f t="shared" si="11"/>
        <v>3952.5</v>
      </c>
      <c r="P80" s="145">
        <f>J80*1.6</f>
        <v>4216</v>
      </c>
      <c r="Q80" s="145">
        <f>J80*1.7</f>
        <v>4479.5</v>
      </c>
      <c r="R80" s="145">
        <f>J80*1.8</f>
        <v>4743</v>
      </c>
      <c r="S80" s="145">
        <f>J80*1.9</f>
        <v>5006.5</v>
      </c>
      <c r="T80" s="145">
        <f>J80*2</f>
        <v>5270</v>
      </c>
      <c r="U80" s="145">
        <f>J80*2.1</f>
        <v>5533.5</v>
      </c>
      <c r="V80" s="145">
        <f>J80*2.2</f>
        <v>5797.0000000000009</v>
      </c>
      <c r="W80" s="145">
        <f>J80*2.3</f>
        <v>6060.4999999999991</v>
      </c>
      <c r="X80" s="145">
        <f>J80*2.4</f>
        <v>6324</v>
      </c>
      <c r="Y80" s="146">
        <f>J80*2.5</f>
        <v>6587.5</v>
      </c>
      <c r="Z80" s="146">
        <f t="shared" si="65"/>
        <v>7246.2500000000009</v>
      </c>
      <c r="AA80" s="146">
        <f t="shared" si="65"/>
        <v>7905</v>
      </c>
      <c r="AB80" s="146">
        <f t="shared" si="65"/>
        <v>8563.75</v>
      </c>
      <c r="AC80" s="146">
        <f t="shared" si="65"/>
        <v>9222.4999999999982</v>
      </c>
      <c r="AD80" s="146">
        <f t="shared" si="65"/>
        <v>9881.25</v>
      </c>
      <c r="AE80" s="279" t="s">
        <v>380</v>
      </c>
      <c r="AF80" s="280" t="s">
        <v>350</v>
      </c>
    </row>
    <row r="81" spans="1:32" ht="15.75" thickBot="1" x14ac:dyDescent="0.3">
      <c r="A81" s="645"/>
      <c r="B81" s="646"/>
      <c r="C81" s="646"/>
      <c r="D81" s="646"/>
      <c r="E81" s="646"/>
      <c r="F81" s="646"/>
      <c r="G81" s="646"/>
      <c r="H81" s="646"/>
      <c r="I81" s="646"/>
      <c r="J81" s="646"/>
      <c r="K81" s="646"/>
      <c r="L81" s="646"/>
      <c r="M81" s="646"/>
      <c r="N81" s="646"/>
      <c r="O81" s="646"/>
      <c r="P81" s="646"/>
      <c r="Q81" s="646"/>
      <c r="R81" s="646"/>
      <c r="S81" s="646"/>
      <c r="T81" s="646"/>
      <c r="U81" s="646"/>
      <c r="V81" s="646"/>
      <c r="W81" s="646"/>
      <c r="X81" s="646"/>
      <c r="Y81" s="646"/>
      <c r="Z81" s="646"/>
      <c r="AA81" s="647"/>
      <c r="AB81" s="113"/>
      <c r="AC81" s="113"/>
      <c r="AD81" s="113"/>
      <c r="AE81" s="113"/>
      <c r="AF81" s="113"/>
    </row>
    <row r="82" spans="1:32" ht="42" customHeight="1" thickBot="1" x14ac:dyDescent="0.3">
      <c r="B82" s="648" t="s">
        <v>0</v>
      </c>
      <c r="C82" s="602" t="s">
        <v>1</v>
      </c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3"/>
      <c r="P82" s="603"/>
      <c r="Q82" s="603"/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603"/>
      <c r="AD82" s="604"/>
      <c r="AE82" s="605" t="s">
        <v>346</v>
      </c>
      <c r="AF82" s="606"/>
    </row>
    <row r="83" spans="1:32" ht="26.25" thickBot="1" x14ac:dyDescent="0.3">
      <c r="A83" s="239"/>
      <c r="B83" s="649"/>
      <c r="C83" s="267">
        <v>0.3</v>
      </c>
      <c r="D83" s="184">
        <v>0.4</v>
      </c>
      <c r="E83" s="184">
        <v>0.5</v>
      </c>
      <c r="F83" s="184">
        <v>0.6</v>
      </c>
      <c r="G83" s="184">
        <v>0.7</v>
      </c>
      <c r="H83" s="184">
        <v>0.8</v>
      </c>
      <c r="I83" s="184">
        <v>0.9</v>
      </c>
      <c r="J83" s="184">
        <v>1</v>
      </c>
      <c r="K83" s="184">
        <v>1.1000000000000001</v>
      </c>
      <c r="L83" s="184">
        <v>1.2</v>
      </c>
      <c r="M83" s="184">
        <v>1.3</v>
      </c>
      <c r="N83" s="184">
        <v>1.4</v>
      </c>
      <c r="O83" s="184">
        <v>1.5</v>
      </c>
      <c r="P83" s="184">
        <v>1.6</v>
      </c>
      <c r="Q83" s="184">
        <v>1.7</v>
      </c>
      <c r="R83" s="184">
        <v>1.8</v>
      </c>
      <c r="S83" s="184">
        <v>1.9</v>
      </c>
      <c r="T83" s="184">
        <v>2</v>
      </c>
      <c r="U83" s="184">
        <v>2.1</v>
      </c>
      <c r="V83" s="184">
        <v>2.2000000000000002</v>
      </c>
      <c r="W83" s="184">
        <v>2.2999999999999998</v>
      </c>
      <c r="X83" s="184">
        <v>2.4</v>
      </c>
      <c r="Y83" s="185">
        <v>2.5</v>
      </c>
      <c r="Z83" s="185">
        <v>2.6</v>
      </c>
      <c r="AA83" s="185">
        <v>2.7</v>
      </c>
      <c r="AB83" s="185">
        <v>2.8</v>
      </c>
      <c r="AC83" s="185">
        <v>2.9</v>
      </c>
      <c r="AD83" s="185">
        <v>3</v>
      </c>
      <c r="AE83" s="268" t="s">
        <v>302</v>
      </c>
      <c r="AF83" s="269" t="s">
        <v>347</v>
      </c>
    </row>
    <row r="84" spans="1:32" ht="16.5" thickBot="1" x14ac:dyDescent="0.3">
      <c r="A84" s="555">
        <v>5</v>
      </c>
      <c r="B84" s="155" t="s">
        <v>151</v>
      </c>
      <c r="C84" s="140">
        <f t="shared" si="1"/>
        <v>848.1</v>
      </c>
      <c r="D84" s="140">
        <f t="shared" si="2"/>
        <v>1130.8</v>
      </c>
      <c r="E84" s="140">
        <f t="shared" si="3"/>
        <v>1413.5</v>
      </c>
      <c r="F84" s="140">
        <f t="shared" si="4"/>
        <v>1696.2</v>
      </c>
      <c r="G84" s="140">
        <f t="shared" si="5"/>
        <v>1978.8999999999999</v>
      </c>
      <c r="H84" s="140">
        <f t="shared" si="19"/>
        <v>2261.6</v>
      </c>
      <c r="I84" s="140">
        <f t="shared" si="6"/>
        <v>2544.3000000000002</v>
      </c>
      <c r="J84" s="140">
        <v>2827</v>
      </c>
      <c r="K84" s="140">
        <f t="shared" si="7"/>
        <v>3109.7000000000003</v>
      </c>
      <c r="L84" s="140">
        <f t="shared" si="8"/>
        <v>3392.4</v>
      </c>
      <c r="M84" s="140">
        <f t="shared" si="9"/>
        <v>3675.1</v>
      </c>
      <c r="N84" s="140">
        <f t="shared" si="10"/>
        <v>3957.7999999999997</v>
      </c>
      <c r="O84" s="140">
        <f t="shared" si="11"/>
        <v>4240.5</v>
      </c>
      <c r="P84" s="140">
        <f t="shared" ref="P84:P113" si="66">J84*1.6</f>
        <v>4523.2</v>
      </c>
      <c r="Q84" s="140">
        <f t="shared" ref="Q84:Q113" si="67">J84*1.7</f>
        <v>4805.8999999999996</v>
      </c>
      <c r="R84" s="140">
        <f t="shared" ref="R84:R113" si="68">J84*1.8</f>
        <v>5088.6000000000004</v>
      </c>
      <c r="S84" s="140">
        <f t="shared" ref="S84:S113" si="69">J84*1.9</f>
        <v>5371.3</v>
      </c>
      <c r="T84" s="140">
        <f t="shared" ref="T84:T113" si="70">J84*2</f>
        <v>5654</v>
      </c>
      <c r="U84" s="140">
        <f t="shared" ref="U84:U113" si="71">J84*2.1</f>
        <v>5936.7</v>
      </c>
      <c r="V84" s="140">
        <f t="shared" ref="V84:V113" si="72">J84*2.2</f>
        <v>6219.4000000000005</v>
      </c>
      <c r="W84" s="140">
        <f t="shared" ref="W84:W113" si="73">J84*2.3</f>
        <v>6502.0999999999995</v>
      </c>
      <c r="X84" s="140">
        <f t="shared" ref="X84:X113" si="74">J84*2.4</f>
        <v>6784.8</v>
      </c>
      <c r="Y84" s="141">
        <f t="shared" ref="Y84:AD112" si="75">J84*2.5</f>
        <v>7067.5</v>
      </c>
      <c r="Z84" s="141">
        <f t="shared" si="75"/>
        <v>7774.2500000000009</v>
      </c>
      <c r="AA84" s="141">
        <f t="shared" si="75"/>
        <v>8481</v>
      </c>
      <c r="AB84" s="141">
        <f t="shared" si="75"/>
        <v>9187.75</v>
      </c>
      <c r="AC84" s="141">
        <f t="shared" si="75"/>
        <v>9894.5</v>
      </c>
      <c r="AD84" s="141">
        <f t="shared" si="75"/>
        <v>10601.25</v>
      </c>
      <c r="AE84" s="275" t="s">
        <v>349</v>
      </c>
      <c r="AF84" s="276" t="s">
        <v>350</v>
      </c>
    </row>
    <row r="85" spans="1:32" ht="15.75" x14ac:dyDescent="0.25">
      <c r="A85" s="556"/>
      <c r="B85" s="156" t="s">
        <v>174</v>
      </c>
      <c r="C85" s="145">
        <f t="shared" si="1"/>
        <v>848.1</v>
      </c>
      <c r="D85" s="145">
        <f t="shared" si="2"/>
        <v>1130.8</v>
      </c>
      <c r="E85" s="145">
        <f t="shared" si="3"/>
        <v>1413.5</v>
      </c>
      <c r="F85" s="145">
        <f t="shared" si="4"/>
        <v>1696.2</v>
      </c>
      <c r="G85" s="145">
        <f t="shared" si="5"/>
        <v>1978.8999999999999</v>
      </c>
      <c r="H85" s="145">
        <f t="shared" si="19"/>
        <v>2261.6</v>
      </c>
      <c r="I85" s="145">
        <f t="shared" si="6"/>
        <v>2544.3000000000002</v>
      </c>
      <c r="J85" s="140">
        <v>2827</v>
      </c>
      <c r="K85" s="145">
        <f t="shared" si="7"/>
        <v>3109.7000000000003</v>
      </c>
      <c r="L85" s="145">
        <f t="shared" si="8"/>
        <v>3392.4</v>
      </c>
      <c r="M85" s="145">
        <f t="shared" si="9"/>
        <v>3675.1</v>
      </c>
      <c r="N85" s="145">
        <f t="shared" si="10"/>
        <v>3957.7999999999997</v>
      </c>
      <c r="O85" s="145">
        <f t="shared" si="11"/>
        <v>4240.5</v>
      </c>
      <c r="P85" s="145">
        <f t="shared" si="66"/>
        <v>4523.2</v>
      </c>
      <c r="Q85" s="145">
        <f t="shared" si="67"/>
        <v>4805.8999999999996</v>
      </c>
      <c r="R85" s="145">
        <f t="shared" si="68"/>
        <v>5088.6000000000004</v>
      </c>
      <c r="S85" s="145">
        <f t="shared" si="69"/>
        <v>5371.3</v>
      </c>
      <c r="T85" s="145">
        <f t="shared" si="70"/>
        <v>5654</v>
      </c>
      <c r="U85" s="145">
        <f t="shared" si="71"/>
        <v>5936.7</v>
      </c>
      <c r="V85" s="145">
        <f t="shared" si="72"/>
        <v>6219.4000000000005</v>
      </c>
      <c r="W85" s="145">
        <f t="shared" si="73"/>
        <v>6502.0999999999995</v>
      </c>
      <c r="X85" s="145">
        <f t="shared" si="74"/>
        <v>6784.8</v>
      </c>
      <c r="Y85" s="146">
        <f t="shared" si="75"/>
        <v>7067.5</v>
      </c>
      <c r="Z85" s="146">
        <f t="shared" si="75"/>
        <v>7774.2500000000009</v>
      </c>
      <c r="AA85" s="146">
        <f t="shared" si="75"/>
        <v>8481</v>
      </c>
      <c r="AB85" s="146">
        <f t="shared" si="75"/>
        <v>9187.75</v>
      </c>
      <c r="AC85" s="146">
        <f t="shared" si="75"/>
        <v>9894.5</v>
      </c>
      <c r="AD85" s="146">
        <f t="shared" si="75"/>
        <v>10601.25</v>
      </c>
      <c r="AE85" s="277" t="s">
        <v>349</v>
      </c>
      <c r="AF85" s="278" t="s">
        <v>350</v>
      </c>
    </row>
    <row r="86" spans="1:32" ht="31.5" x14ac:dyDescent="0.25">
      <c r="A86" s="556"/>
      <c r="B86" s="156" t="s">
        <v>175</v>
      </c>
      <c r="C86" s="145">
        <f t="shared" si="1"/>
        <v>678.6</v>
      </c>
      <c r="D86" s="145">
        <f t="shared" si="2"/>
        <v>904.80000000000007</v>
      </c>
      <c r="E86" s="145">
        <f t="shared" si="3"/>
        <v>1131</v>
      </c>
      <c r="F86" s="145">
        <f t="shared" si="4"/>
        <v>1357.2</v>
      </c>
      <c r="G86" s="145">
        <f t="shared" si="5"/>
        <v>1583.3999999999999</v>
      </c>
      <c r="H86" s="145">
        <f t="shared" si="19"/>
        <v>1809.6000000000001</v>
      </c>
      <c r="I86" s="145">
        <f t="shared" si="6"/>
        <v>2035.8</v>
      </c>
      <c r="J86" s="383">
        <v>2262</v>
      </c>
      <c r="K86" s="145">
        <f t="shared" si="7"/>
        <v>2488.2000000000003</v>
      </c>
      <c r="L86" s="145">
        <f t="shared" si="8"/>
        <v>2714.4</v>
      </c>
      <c r="M86" s="145">
        <f t="shared" si="9"/>
        <v>2940.6</v>
      </c>
      <c r="N86" s="145">
        <f t="shared" si="10"/>
        <v>3166.7999999999997</v>
      </c>
      <c r="O86" s="145">
        <f t="shared" si="11"/>
        <v>3393</v>
      </c>
      <c r="P86" s="145">
        <f t="shared" si="66"/>
        <v>3619.2000000000003</v>
      </c>
      <c r="Q86" s="145">
        <f t="shared" si="67"/>
        <v>3845.4</v>
      </c>
      <c r="R86" s="145">
        <f t="shared" si="68"/>
        <v>4071.6</v>
      </c>
      <c r="S86" s="145">
        <f t="shared" si="69"/>
        <v>4297.8</v>
      </c>
      <c r="T86" s="145">
        <f t="shared" si="70"/>
        <v>4524</v>
      </c>
      <c r="U86" s="145">
        <f t="shared" si="71"/>
        <v>4750.2</v>
      </c>
      <c r="V86" s="145">
        <f t="shared" si="72"/>
        <v>4976.4000000000005</v>
      </c>
      <c r="W86" s="145">
        <f t="shared" si="73"/>
        <v>5202.5999999999995</v>
      </c>
      <c r="X86" s="145">
        <f t="shared" si="74"/>
        <v>5428.8</v>
      </c>
      <c r="Y86" s="146">
        <f t="shared" si="75"/>
        <v>5655</v>
      </c>
      <c r="Z86" s="146">
        <f t="shared" si="75"/>
        <v>6220.5000000000009</v>
      </c>
      <c r="AA86" s="146">
        <f t="shared" si="75"/>
        <v>6786</v>
      </c>
      <c r="AB86" s="146">
        <f t="shared" si="75"/>
        <v>7351.5</v>
      </c>
      <c r="AC86" s="146">
        <f t="shared" si="75"/>
        <v>7916.9999999999991</v>
      </c>
      <c r="AD86" s="146">
        <f t="shared" si="75"/>
        <v>8482.5</v>
      </c>
      <c r="AE86" s="277" t="s">
        <v>308</v>
      </c>
      <c r="AF86" s="278" t="s">
        <v>374</v>
      </c>
    </row>
    <row r="87" spans="1:32" ht="15.75" x14ac:dyDescent="0.25">
      <c r="A87" s="556"/>
      <c r="B87" s="156" t="s">
        <v>154</v>
      </c>
      <c r="C87" s="145">
        <f t="shared" si="1"/>
        <v>848.1</v>
      </c>
      <c r="D87" s="145">
        <f t="shared" si="2"/>
        <v>1130.8</v>
      </c>
      <c r="E87" s="145">
        <f t="shared" si="3"/>
        <v>1413.5</v>
      </c>
      <c r="F87" s="145">
        <f t="shared" si="4"/>
        <v>1696.2</v>
      </c>
      <c r="G87" s="145">
        <f t="shared" si="5"/>
        <v>1978.8999999999999</v>
      </c>
      <c r="H87" s="145">
        <f t="shared" si="19"/>
        <v>2261.6</v>
      </c>
      <c r="I87" s="145">
        <f t="shared" si="6"/>
        <v>2544.3000000000002</v>
      </c>
      <c r="J87" s="383">
        <v>2827</v>
      </c>
      <c r="K87" s="145">
        <f t="shared" si="7"/>
        <v>3109.7000000000003</v>
      </c>
      <c r="L87" s="145">
        <f t="shared" si="8"/>
        <v>3392.4</v>
      </c>
      <c r="M87" s="145">
        <f t="shared" si="9"/>
        <v>3675.1</v>
      </c>
      <c r="N87" s="145">
        <f t="shared" si="10"/>
        <v>3957.7999999999997</v>
      </c>
      <c r="O87" s="145">
        <f t="shared" si="11"/>
        <v>4240.5</v>
      </c>
      <c r="P87" s="145">
        <f t="shared" si="66"/>
        <v>4523.2</v>
      </c>
      <c r="Q87" s="145">
        <f t="shared" si="67"/>
        <v>4805.8999999999996</v>
      </c>
      <c r="R87" s="145">
        <f t="shared" si="68"/>
        <v>5088.6000000000004</v>
      </c>
      <c r="S87" s="145">
        <f t="shared" si="69"/>
        <v>5371.3</v>
      </c>
      <c r="T87" s="145">
        <f t="shared" si="70"/>
        <v>5654</v>
      </c>
      <c r="U87" s="145">
        <f t="shared" si="71"/>
        <v>5936.7</v>
      </c>
      <c r="V87" s="145">
        <f t="shared" si="72"/>
        <v>6219.4000000000005</v>
      </c>
      <c r="W87" s="145">
        <f t="shared" si="73"/>
        <v>6502.0999999999995</v>
      </c>
      <c r="X87" s="145">
        <f t="shared" si="74"/>
        <v>6784.8</v>
      </c>
      <c r="Y87" s="146">
        <f t="shared" si="75"/>
        <v>7067.5</v>
      </c>
      <c r="Z87" s="146">
        <f t="shared" si="75"/>
        <v>7774.2500000000009</v>
      </c>
      <c r="AA87" s="146">
        <f t="shared" si="75"/>
        <v>8481</v>
      </c>
      <c r="AB87" s="146">
        <f t="shared" si="75"/>
        <v>9187.75</v>
      </c>
      <c r="AC87" s="146">
        <f t="shared" si="75"/>
        <v>9894.5</v>
      </c>
      <c r="AD87" s="146">
        <f t="shared" si="75"/>
        <v>10601.25</v>
      </c>
      <c r="AE87" s="277" t="s">
        <v>382</v>
      </c>
      <c r="AF87" s="278" t="s">
        <v>383</v>
      </c>
    </row>
    <row r="88" spans="1:32" ht="15.75" x14ac:dyDescent="0.25">
      <c r="A88" s="556"/>
      <c r="B88" s="156" t="s">
        <v>155</v>
      </c>
      <c r="C88" s="145">
        <f t="shared" si="1"/>
        <v>848.1</v>
      </c>
      <c r="D88" s="145">
        <f t="shared" si="2"/>
        <v>1130.8</v>
      </c>
      <c r="E88" s="145">
        <f t="shared" si="3"/>
        <v>1413.5</v>
      </c>
      <c r="F88" s="145">
        <f t="shared" si="4"/>
        <v>1696.2</v>
      </c>
      <c r="G88" s="145">
        <f t="shared" si="5"/>
        <v>1978.8999999999999</v>
      </c>
      <c r="H88" s="145">
        <f t="shared" si="19"/>
        <v>2261.6</v>
      </c>
      <c r="I88" s="145">
        <f t="shared" si="6"/>
        <v>2544.3000000000002</v>
      </c>
      <c r="J88" s="383">
        <v>2827</v>
      </c>
      <c r="K88" s="145">
        <f t="shared" si="7"/>
        <v>3109.7000000000003</v>
      </c>
      <c r="L88" s="145">
        <f t="shared" si="8"/>
        <v>3392.4</v>
      </c>
      <c r="M88" s="145">
        <f t="shared" si="9"/>
        <v>3675.1</v>
      </c>
      <c r="N88" s="145">
        <f t="shared" si="10"/>
        <v>3957.7999999999997</v>
      </c>
      <c r="O88" s="145">
        <f t="shared" si="11"/>
        <v>4240.5</v>
      </c>
      <c r="P88" s="145">
        <f t="shared" si="66"/>
        <v>4523.2</v>
      </c>
      <c r="Q88" s="145">
        <f t="shared" si="67"/>
        <v>4805.8999999999996</v>
      </c>
      <c r="R88" s="145">
        <f t="shared" si="68"/>
        <v>5088.6000000000004</v>
      </c>
      <c r="S88" s="145">
        <f t="shared" si="69"/>
        <v>5371.3</v>
      </c>
      <c r="T88" s="145">
        <f t="shared" si="70"/>
        <v>5654</v>
      </c>
      <c r="U88" s="145">
        <f t="shared" si="71"/>
        <v>5936.7</v>
      </c>
      <c r="V88" s="145">
        <f t="shared" si="72"/>
        <v>6219.4000000000005</v>
      </c>
      <c r="W88" s="145">
        <f t="shared" si="73"/>
        <v>6502.0999999999995</v>
      </c>
      <c r="X88" s="145">
        <f t="shared" si="74"/>
        <v>6784.8</v>
      </c>
      <c r="Y88" s="146">
        <f t="shared" si="75"/>
        <v>7067.5</v>
      </c>
      <c r="Z88" s="146">
        <f t="shared" si="75"/>
        <v>7774.2500000000009</v>
      </c>
      <c r="AA88" s="146">
        <f t="shared" si="75"/>
        <v>8481</v>
      </c>
      <c r="AB88" s="146">
        <f t="shared" si="75"/>
        <v>9187.75</v>
      </c>
      <c r="AC88" s="146">
        <f t="shared" si="75"/>
        <v>9894.5</v>
      </c>
      <c r="AD88" s="146">
        <f t="shared" si="75"/>
        <v>10601.25</v>
      </c>
      <c r="AE88" s="277" t="s">
        <v>349</v>
      </c>
      <c r="AF88" s="278" t="s">
        <v>350</v>
      </c>
    </row>
    <row r="89" spans="1:32" ht="15.75" x14ac:dyDescent="0.25">
      <c r="A89" s="556"/>
      <c r="B89" s="156" t="s">
        <v>176</v>
      </c>
      <c r="C89" s="145">
        <f t="shared" si="1"/>
        <v>848.1</v>
      </c>
      <c r="D89" s="145">
        <f t="shared" si="2"/>
        <v>1130.8</v>
      </c>
      <c r="E89" s="145">
        <f t="shared" si="3"/>
        <v>1413.5</v>
      </c>
      <c r="F89" s="145">
        <f t="shared" si="4"/>
        <v>1696.2</v>
      </c>
      <c r="G89" s="145">
        <f t="shared" si="5"/>
        <v>1978.8999999999999</v>
      </c>
      <c r="H89" s="145">
        <f t="shared" si="19"/>
        <v>2261.6</v>
      </c>
      <c r="I89" s="145">
        <f t="shared" si="6"/>
        <v>2544.3000000000002</v>
      </c>
      <c r="J89" s="383">
        <v>2827</v>
      </c>
      <c r="K89" s="145">
        <f t="shared" si="7"/>
        <v>3109.7000000000003</v>
      </c>
      <c r="L89" s="145">
        <f t="shared" si="8"/>
        <v>3392.4</v>
      </c>
      <c r="M89" s="145">
        <f t="shared" si="9"/>
        <v>3675.1</v>
      </c>
      <c r="N89" s="145">
        <f t="shared" si="10"/>
        <v>3957.7999999999997</v>
      </c>
      <c r="O89" s="145">
        <f t="shared" si="11"/>
        <v>4240.5</v>
      </c>
      <c r="P89" s="145">
        <f t="shared" si="66"/>
        <v>4523.2</v>
      </c>
      <c r="Q89" s="145">
        <f t="shared" si="67"/>
        <v>4805.8999999999996</v>
      </c>
      <c r="R89" s="145">
        <f t="shared" si="68"/>
        <v>5088.6000000000004</v>
      </c>
      <c r="S89" s="145">
        <f t="shared" si="69"/>
        <v>5371.3</v>
      </c>
      <c r="T89" s="145">
        <f t="shared" si="70"/>
        <v>5654</v>
      </c>
      <c r="U89" s="145">
        <f t="shared" si="71"/>
        <v>5936.7</v>
      </c>
      <c r="V89" s="145">
        <f t="shared" si="72"/>
        <v>6219.4000000000005</v>
      </c>
      <c r="W89" s="145">
        <f t="shared" si="73"/>
        <v>6502.0999999999995</v>
      </c>
      <c r="X89" s="145">
        <f t="shared" si="74"/>
        <v>6784.8</v>
      </c>
      <c r="Y89" s="146">
        <f t="shared" si="75"/>
        <v>7067.5</v>
      </c>
      <c r="Z89" s="146">
        <f t="shared" si="75"/>
        <v>7774.2500000000009</v>
      </c>
      <c r="AA89" s="146">
        <f t="shared" si="75"/>
        <v>8481</v>
      </c>
      <c r="AB89" s="146">
        <f t="shared" si="75"/>
        <v>9187.75</v>
      </c>
      <c r="AC89" s="146">
        <f t="shared" si="75"/>
        <v>9894.5</v>
      </c>
      <c r="AD89" s="146">
        <f t="shared" si="75"/>
        <v>10601.25</v>
      </c>
      <c r="AE89" s="277" t="s">
        <v>354</v>
      </c>
      <c r="AF89" s="278" t="s">
        <v>355</v>
      </c>
    </row>
    <row r="90" spans="1:32" ht="15.75" x14ac:dyDescent="0.25">
      <c r="A90" s="556"/>
      <c r="B90" s="156" t="s">
        <v>384</v>
      </c>
      <c r="C90" s="145">
        <f t="shared" si="1"/>
        <v>848.1</v>
      </c>
      <c r="D90" s="145">
        <f t="shared" si="2"/>
        <v>1130.8</v>
      </c>
      <c r="E90" s="145">
        <f t="shared" si="3"/>
        <v>1413.5</v>
      </c>
      <c r="F90" s="145">
        <f t="shared" si="4"/>
        <v>1696.2</v>
      </c>
      <c r="G90" s="145">
        <f t="shared" si="5"/>
        <v>1978.8999999999999</v>
      </c>
      <c r="H90" s="145">
        <f t="shared" si="19"/>
        <v>2261.6</v>
      </c>
      <c r="I90" s="145">
        <f t="shared" si="6"/>
        <v>2544.3000000000002</v>
      </c>
      <c r="J90" s="383">
        <v>2827</v>
      </c>
      <c r="K90" s="145">
        <f t="shared" si="7"/>
        <v>3109.7000000000003</v>
      </c>
      <c r="L90" s="145">
        <f t="shared" si="8"/>
        <v>3392.4</v>
      </c>
      <c r="M90" s="145">
        <f t="shared" si="9"/>
        <v>3675.1</v>
      </c>
      <c r="N90" s="145">
        <f t="shared" si="10"/>
        <v>3957.7999999999997</v>
      </c>
      <c r="O90" s="145">
        <f t="shared" si="11"/>
        <v>4240.5</v>
      </c>
      <c r="P90" s="145">
        <f t="shared" si="66"/>
        <v>4523.2</v>
      </c>
      <c r="Q90" s="145">
        <f t="shared" si="67"/>
        <v>4805.8999999999996</v>
      </c>
      <c r="R90" s="145">
        <f t="shared" si="68"/>
        <v>5088.6000000000004</v>
      </c>
      <c r="S90" s="145">
        <f t="shared" si="69"/>
        <v>5371.3</v>
      </c>
      <c r="T90" s="145">
        <f t="shared" si="70"/>
        <v>5654</v>
      </c>
      <c r="U90" s="145">
        <f t="shared" si="71"/>
        <v>5936.7</v>
      </c>
      <c r="V90" s="145">
        <f t="shared" si="72"/>
        <v>6219.4000000000005</v>
      </c>
      <c r="W90" s="145">
        <f t="shared" si="73"/>
        <v>6502.0999999999995</v>
      </c>
      <c r="X90" s="145">
        <f t="shared" si="74"/>
        <v>6784.8</v>
      </c>
      <c r="Y90" s="146">
        <f t="shared" si="75"/>
        <v>7067.5</v>
      </c>
      <c r="Z90" s="146">
        <f t="shared" si="75"/>
        <v>7774.2500000000009</v>
      </c>
      <c r="AA90" s="146">
        <f t="shared" si="75"/>
        <v>8481</v>
      </c>
      <c r="AB90" s="146">
        <f t="shared" si="75"/>
        <v>9187.75</v>
      </c>
      <c r="AC90" s="146">
        <f t="shared" si="75"/>
        <v>9894.5</v>
      </c>
      <c r="AD90" s="146">
        <f t="shared" si="75"/>
        <v>10601.25</v>
      </c>
      <c r="AE90" s="277" t="s">
        <v>349</v>
      </c>
      <c r="AF90" s="278" t="s">
        <v>350</v>
      </c>
    </row>
    <row r="91" spans="1:32" ht="31.5" x14ac:dyDescent="0.25">
      <c r="A91" s="556"/>
      <c r="B91" s="156" t="s">
        <v>177</v>
      </c>
      <c r="C91" s="145">
        <f t="shared" si="1"/>
        <v>848.1</v>
      </c>
      <c r="D91" s="145">
        <f t="shared" si="2"/>
        <v>1130.8</v>
      </c>
      <c r="E91" s="145">
        <f t="shared" si="3"/>
        <v>1413.5</v>
      </c>
      <c r="F91" s="145">
        <f t="shared" si="4"/>
        <v>1696.2</v>
      </c>
      <c r="G91" s="145">
        <f t="shared" si="5"/>
        <v>1978.8999999999999</v>
      </c>
      <c r="H91" s="145">
        <f t="shared" si="19"/>
        <v>2261.6</v>
      </c>
      <c r="I91" s="145">
        <f t="shared" si="6"/>
        <v>2544.3000000000002</v>
      </c>
      <c r="J91" s="383">
        <v>2827</v>
      </c>
      <c r="K91" s="145">
        <f t="shared" si="7"/>
        <v>3109.7000000000003</v>
      </c>
      <c r="L91" s="145">
        <f t="shared" si="8"/>
        <v>3392.4</v>
      </c>
      <c r="M91" s="145">
        <f t="shared" si="9"/>
        <v>3675.1</v>
      </c>
      <c r="N91" s="145">
        <f t="shared" si="10"/>
        <v>3957.7999999999997</v>
      </c>
      <c r="O91" s="145">
        <f t="shared" si="11"/>
        <v>4240.5</v>
      </c>
      <c r="P91" s="145">
        <f t="shared" si="66"/>
        <v>4523.2</v>
      </c>
      <c r="Q91" s="145">
        <f t="shared" si="67"/>
        <v>4805.8999999999996</v>
      </c>
      <c r="R91" s="145">
        <f t="shared" si="68"/>
        <v>5088.6000000000004</v>
      </c>
      <c r="S91" s="145">
        <f t="shared" si="69"/>
        <v>5371.3</v>
      </c>
      <c r="T91" s="145">
        <f t="shared" si="70"/>
        <v>5654</v>
      </c>
      <c r="U91" s="145">
        <f t="shared" si="71"/>
        <v>5936.7</v>
      </c>
      <c r="V91" s="145">
        <f t="shared" si="72"/>
        <v>6219.4000000000005</v>
      </c>
      <c r="W91" s="145">
        <f t="shared" si="73"/>
        <v>6502.0999999999995</v>
      </c>
      <c r="X91" s="145">
        <f t="shared" si="74"/>
        <v>6784.8</v>
      </c>
      <c r="Y91" s="146">
        <f t="shared" si="75"/>
        <v>7067.5</v>
      </c>
      <c r="Z91" s="146">
        <f t="shared" si="75"/>
        <v>7774.2500000000009</v>
      </c>
      <c r="AA91" s="146">
        <f t="shared" si="75"/>
        <v>8481</v>
      </c>
      <c r="AB91" s="146">
        <f t="shared" si="75"/>
        <v>9187.75</v>
      </c>
      <c r="AC91" s="146">
        <f t="shared" si="75"/>
        <v>9894.5</v>
      </c>
      <c r="AD91" s="146">
        <f t="shared" si="75"/>
        <v>10601.25</v>
      </c>
      <c r="AE91" s="277" t="s">
        <v>382</v>
      </c>
      <c r="AF91" s="284" t="s">
        <v>75</v>
      </c>
    </row>
    <row r="92" spans="1:32" ht="15.75" x14ac:dyDescent="0.25">
      <c r="A92" s="556"/>
      <c r="B92" s="156" t="s">
        <v>178</v>
      </c>
      <c r="C92" s="145">
        <f t="shared" si="1"/>
        <v>848.1</v>
      </c>
      <c r="D92" s="145">
        <f t="shared" si="2"/>
        <v>1130.8</v>
      </c>
      <c r="E92" s="145">
        <f t="shared" si="3"/>
        <v>1413.5</v>
      </c>
      <c r="F92" s="145">
        <f t="shared" si="4"/>
        <v>1696.2</v>
      </c>
      <c r="G92" s="145">
        <f t="shared" si="5"/>
        <v>1978.8999999999999</v>
      </c>
      <c r="H92" s="145">
        <f t="shared" si="19"/>
        <v>2261.6</v>
      </c>
      <c r="I92" s="145">
        <f t="shared" si="6"/>
        <v>2544.3000000000002</v>
      </c>
      <c r="J92" s="383">
        <v>2827</v>
      </c>
      <c r="K92" s="145">
        <f t="shared" si="7"/>
        <v>3109.7000000000003</v>
      </c>
      <c r="L92" s="145">
        <f t="shared" si="8"/>
        <v>3392.4</v>
      </c>
      <c r="M92" s="145">
        <f t="shared" si="9"/>
        <v>3675.1</v>
      </c>
      <c r="N92" s="145">
        <f t="shared" si="10"/>
        <v>3957.7999999999997</v>
      </c>
      <c r="O92" s="145">
        <f t="shared" si="11"/>
        <v>4240.5</v>
      </c>
      <c r="P92" s="145">
        <f t="shared" si="66"/>
        <v>4523.2</v>
      </c>
      <c r="Q92" s="145">
        <f t="shared" si="67"/>
        <v>4805.8999999999996</v>
      </c>
      <c r="R92" s="145">
        <f t="shared" si="68"/>
        <v>5088.6000000000004</v>
      </c>
      <c r="S92" s="145">
        <f t="shared" si="69"/>
        <v>5371.3</v>
      </c>
      <c r="T92" s="145">
        <f t="shared" si="70"/>
        <v>5654</v>
      </c>
      <c r="U92" s="145">
        <f t="shared" si="71"/>
        <v>5936.7</v>
      </c>
      <c r="V92" s="145">
        <f t="shared" si="72"/>
        <v>6219.4000000000005</v>
      </c>
      <c r="W92" s="145">
        <f t="shared" si="73"/>
        <v>6502.0999999999995</v>
      </c>
      <c r="X92" s="145">
        <f t="shared" si="74"/>
        <v>6784.8</v>
      </c>
      <c r="Y92" s="146">
        <f t="shared" si="75"/>
        <v>7067.5</v>
      </c>
      <c r="Z92" s="146">
        <f t="shared" si="75"/>
        <v>7774.2500000000009</v>
      </c>
      <c r="AA92" s="146">
        <f t="shared" si="75"/>
        <v>8481</v>
      </c>
      <c r="AB92" s="146">
        <f t="shared" si="75"/>
        <v>9187.75</v>
      </c>
      <c r="AC92" s="146">
        <f t="shared" si="75"/>
        <v>9894.5</v>
      </c>
      <c r="AD92" s="146">
        <f t="shared" si="75"/>
        <v>10601.25</v>
      </c>
      <c r="AE92" s="277" t="s">
        <v>357</v>
      </c>
      <c r="AF92" s="278" t="s">
        <v>358</v>
      </c>
    </row>
    <row r="93" spans="1:32" ht="15.75" x14ac:dyDescent="0.25">
      <c r="A93" s="556"/>
      <c r="B93" s="156" t="s">
        <v>328</v>
      </c>
      <c r="C93" s="145">
        <f t="shared" si="1"/>
        <v>848.1</v>
      </c>
      <c r="D93" s="145">
        <f t="shared" si="2"/>
        <v>1130.8</v>
      </c>
      <c r="E93" s="145">
        <f t="shared" si="3"/>
        <v>1413.5</v>
      </c>
      <c r="F93" s="145">
        <f t="shared" si="4"/>
        <v>1696.2</v>
      </c>
      <c r="G93" s="145">
        <f t="shared" si="5"/>
        <v>1978.8999999999999</v>
      </c>
      <c r="H93" s="145">
        <f t="shared" si="19"/>
        <v>2261.6</v>
      </c>
      <c r="I93" s="145">
        <f t="shared" si="6"/>
        <v>2544.3000000000002</v>
      </c>
      <c r="J93" s="383">
        <v>2827</v>
      </c>
      <c r="K93" s="145">
        <f t="shared" si="7"/>
        <v>3109.7000000000003</v>
      </c>
      <c r="L93" s="145">
        <f t="shared" si="8"/>
        <v>3392.4</v>
      </c>
      <c r="M93" s="145">
        <f t="shared" si="9"/>
        <v>3675.1</v>
      </c>
      <c r="N93" s="145">
        <f t="shared" si="10"/>
        <v>3957.7999999999997</v>
      </c>
      <c r="O93" s="145">
        <f t="shared" si="11"/>
        <v>4240.5</v>
      </c>
      <c r="P93" s="145">
        <f t="shared" si="66"/>
        <v>4523.2</v>
      </c>
      <c r="Q93" s="145">
        <f t="shared" si="67"/>
        <v>4805.8999999999996</v>
      </c>
      <c r="R93" s="145">
        <f t="shared" si="68"/>
        <v>5088.6000000000004</v>
      </c>
      <c r="S93" s="145">
        <f t="shared" si="69"/>
        <v>5371.3</v>
      </c>
      <c r="T93" s="145">
        <f t="shared" si="70"/>
        <v>5654</v>
      </c>
      <c r="U93" s="145">
        <f t="shared" si="71"/>
        <v>5936.7</v>
      </c>
      <c r="V93" s="145">
        <f t="shared" si="72"/>
        <v>6219.4000000000005</v>
      </c>
      <c r="W93" s="145">
        <f t="shared" si="73"/>
        <v>6502.0999999999995</v>
      </c>
      <c r="X93" s="145">
        <f t="shared" si="74"/>
        <v>6784.8</v>
      </c>
      <c r="Y93" s="146">
        <f t="shared" si="75"/>
        <v>7067.5</v>
      </c>
      <c r="Z93" s="146">
        <f t="shared" si="75"/>
        <v>7774.2500000000009</v>
      </c>
      <c r="AA93" s="146">
        <f t="shared" si="75"/>
        <v>8481</v>
      </c>
      <c r="AB93" s="146">
        <f t="shared" si="75"/>
        <v>9187.75</v>
      </c>
      <c r="AC93" s="146">
        <f t="shared" si="75"/>
        <v>9894.5</v>
      </c>
      <c r="AD93" s="146">
        <f t="shared" si="75"/>
        <v>10601.25</v>
      </c>
      <c r="AE93" s="277" t="s">
        <v>360</v>
      </c>
      <c r="AF93" s="278" t="s">
        <v>361</v>
      </c>
    </row>
    <row r="94" spans="1:32" ht="31.5" x14ac:dyDescent="0.25">
      <c r="A94" s="556"/>
      <c r="B94" s="156" t="s">
        <v>385</v>
      </c>
      <c r="C94" s="145">
        <f t="shared" si="1"/>
        <v>678.6</v>
      </c>
      <c r="D94" s="145">
        <f t="shared" si="2"/>
        <v>904.80000000000007</v>
      </c>
      <c r="E94" s="145">
        <f t="shared" si="3"/>
        <v>1131</v>
      </c>
      <c r="F94" s="145">
        <f t="shared" si="4"/>
        <v>1357.2</v>
      </c>
      <c r="G94" s="145">
        <f t="shared" si="5"/>
        <v>1583.3999999999999</v>
      </c>
      <c r="H94" s="145">
        <f t="shared" si="19"/>
        <v>1809.6000000000001</v>
      </c>
      <c r="I94" s="145">
        <f t="shared" si="6"/>
        <v>2035.8</v>
      </c>
      <c r="J94" s="383">
        <v>2262</v>
      </c>
      <c r="K94" s="145">
        <f t="shared" si="7"/>
        <v>2488.2000000000003</v>
      </c>
      <c r="L94" s="145">
        <f t="shared" si="8"/>
        <v>2714.4</v>
      </c>
      <c r="M94" s="145">
        <f t="shared" si="9"/>
        <v>2940.6</v>
      </c>
      <c r="N94" s="145">
        <f t="shared" si="10"/>
        <v>3166.7999999999997</v>
      </c>
      <c r="O94" s="145">
        <f t="shared" si="11"/>
        <v>3393</v>
      </c>
      <c r="P94" s="145">
        <f t="shared" si="66"/>
        <v>3619.2000000000003</v>
      </c>
      <c r="Q94" s="145">
        <f t="shared" si="67"/>
        <v>3845.4</v>
      </c>
      <c r="R94" s="145">
        <f t="shared" si="68"/>
        <v>4071.6</v>
      </c>
      <c r="S94" s="145">
        <f t="shared" si="69"/>
        <v>4297.8</v>
      </c>
      <c r="T94" s="145">
        <f t="shared" si="70"/>
        <v>4524</v>
      </c>
      <c r="U94" s="145">
        <f t="shared" si="71"/>
        <v>4750.2</v>
      </c>
      <c r="V94" s="145">
        <f t="shared" si="72"/>
        <v>4976.4000000000005</v>
      </c>
      <c r="W94" s="145">
        <f t="shared" si="73"/>
        <v>5202.5999999999995</v>
      </c>
      <c r="X94" s="145">
        <f t="shared" si="74"/>
        <v>5428.8</v>
      </c>
      <c r="Y94" s="146">
        <f t="shared" si="75"/>
        <v>5655</v>
      </c>
      <c r="Z94" s="146">
        <f t="shared" si="75"/>
        <v>6220.5000000000009</v>
      </c>
      <c r="AA94" s="146">
        <f t="shared" si="75"/>
        <v>6786</v>
      </c>
      <c r="AB94" s="146">
        <f t="shared" si="75"/>
        <v>7351.5</v>
      </c>
      <c r="AC94" s="146">
        <f t="shared" si="75"/>
        <v>7916.9999999999991</v>
      </c>
      <c r="AD94" s="146">
        <f t="shared" si="75"/>
        <v>8482.5</v>
      </c>
      <c r="AE94" s="277" t="s">
        <v>308</v>
      </c>
      <c r="AF94" s="278" t="s">
        <v>355</v>
      </c>
    </row>
    <row r="95" spans="1:32" ht="31.5" x14ac:dyDescent="0.25">
      <c r="A95" s="556"/>
      <c r="B95" s="156" t="s">
        <v>179</v>
      </c>
      <c r="C95" s="145">
        <f t="shared" si="1"/>
        <v>678.6</v>
      </c>
      <c r="D95" s="145">
        <f t="shared" si="2"/>
        <v>904.80000000000007</v>
      </c>
      <c r="E95" s="145">
        <f t="shared" si="3"/>
        <v>1131</v>
      </c>
      <c r="F95" s="145">
        <f t="shared" si="4"/>
        <v>1357.2</v>
      </c>
      <c r="G95" s="145">
        <f t="shared" si="5"/>
        <v>1583.3999999999999</v>
      </c>
      <c r="H95" s="145">
        <f t="shared" si="19"/>
        <v>1809.6000000000001</v>
      </c>
      <c r="I95" s="145">
        <f t="shared" si="6"/>
        <v>2035.8</v>
      </c>
      <c r="J95" s="383">
        <v>2262</v>
      </c>
      <c r="K95" s="145">
        <f t="shared" si="7"/>
        <v>2488.2000000000003</v>
      </c>
      <c r="L95" s="145">
        <f t="shared" si="8"/>
        <v>2714.4</v>
      </c>
      <c r="M95" s="145">
        <f t="shared" si="9"/>
        <v>2940.6</v>
      </c>
      <c r="N95" s="145">
        <f t="shared" si="10"/>
        <v>3166.7999999999997</v>
      </c>
      <c r="O95" s="145">
        <f t="shared" si="11"/>
        <v>3393</v>
      </c>
      <c r="P95" s="145">
        <f t="shared" si="66"/>
        <v>3619.2000000000003</v>
      </c>
      <c r="Q95" s="145">
        <f t="shared" si="67"/>
        <v>3845.4</v>
      </c>
      <c r="R95" s="145">
        <f t="shared" si="68"/>
        <v>4071.6</v>
      </c>
      <c r="S95" s="145">
        <f t="shared" si="69"/>
        <v>4297.8</v>
      </c>
      <c r="T95" s="145">
        <f t="shared" si="70"/>
        <v>4524</v>
      </c>
      <c r="U95" s="145">
        <f t="shared" si="71"/>
        <v>4750.2</v>
      </c>
      <c r="V95" s="145">
        <f t="shared" si="72"/>
        <v>4976.4000000000005</v>
      </c>
      <c r="W95" s="145">
        <f t="shared" si="73"/>
        <v>5202.5999999999995</v>
      </c>
      <c r="X95" s="145">
        <f t="shared" si="74"/>
        <v>5428.8</v>
      </c>
      <c r="Y95" s="146">
        <f t="shared" si="75"/>
        <v>5655</v>
      </c>
      <c r="Z95" s="146">
        <f t="shared" si="75"/>
        <v>6220.5000000000009</v>
      </c>
      <c r="AA95" s="146">
        <f t="shared" si="75"/>
        <v>6786</v>
      </c>
      <c r="AB95" s="146">
        <f t="shared" si="75"/>
        <v>7351.5</v>
      </c>
      <c r="AC95" s="146">
        <f t="shared" si="75"/>
        <v>7916.9999999999991</v>
      </c>
      <c r="AD95" s="146">
        <f t="shared" si="75"/>
        <v>8482.5</v>
      </c>
      <c r="AE95" s="277" t="s">
        <v>308</v>
      </c>
      <c r="AF95" s="278" t="s">
        <v>374</v>
      </c>
    </row>
    <row r="96" spans="1:32" ht="15.75" x14ac:dyDescent="0.25">
      <c r="A96" s="556"/>
      <c r="B96" s="156" t="s">
        <v>159</v>
      </c>
      <c r="C96" s="145">
        <f t="shared" si="1"/>
        <v>848.1</v>
      </c>
      <c r="D96" s="145">
        <f t="shared" si="2"/>
        <v>1130.8</v>
      </c>
      <c r="E96" s="145">
        <f t="shared" si="3"/>
        <v>1413.5</v>
      </c>
      <c r="F96" s="145">
        <f t="shared" si="4"/>
        <v>1696.2</v>
      </c>
      <c r="G96" s="145">
        <f t="shared" si="5"/>
        <v>1978.8999999999999</v>
      </c>
      <c r="H96" s="145">
        <f t="shared" si="19"/>
        <v>2261.6</v>
      </c>
      <c r="I96" s="145">
        <f t="shared" si="6"/>
        <v>2544.3000000000002</v>
      </c>
      <c r="J96" s="383">
        <v>2827</v>
      </c>
      <c r="K96" s="145">
        <f t="shared" si="7"/>
        <v>3109.7000000000003</v>
      </c>
      <c r="L96" s="145">
        <f t="shared" si="8"/>
        <v>3392.4</v>
      </c>
      <c r="M96" s="145">
        <f t="shared" si="9"/>
        <v>3675.1</v>
      </c>
      <c r="N96" s="145">
        <f t="shared" si="10"/>
        <v>3957.7999999999997</v>
      </c>
      <c r="O96" s="145">
        <f t="shared" si="11"/>
        <v>4240.5</v>
      </c>
      <c r="P96" s="145">
        <f t="shared" si="66"/>
        <v>4523.2</v>
      </c>
      <c r="Q96" s="145">
        <f t="shared" si="67"/>
        <v>4805.8999999999996</v>
      </c>
      <c r="R96" s="145">
        <f t="shared" si="68"/>
        <v>5088.6000000000004</v>
      </c>
      <c r="S96" s="145">
        <f t="shared" si="69"/>
        <v>5371.3</v>
      </c>
      <c r="T96" s="145">
        <f t="shared" si="70"/>
        <v>5654</v>
      </c>
      <c r="U96" s="145">
        <f t="shared" si="71"/>
        <v>5936.7</v>
      </c>
      <c r="V96" s="145">
        <f t="shared" si="72"/>
        <v>6219.4000000000005</v>
      </c>
      <c r="W96" s="145">
        <f t="shared" si="73"/>
        <v>6502.0999999999995</v>
      </c>
      <c r="X96" s="145">
        <f t="shared" si="74"/>
        <v>6784.8</v>
      </c>
      <c r="Y96" s="146">
        <f t="shared" si="75"/>
        <v>7067.5</v>
      </c>
      <c r="Z96" s="146">
        <f t="shared" si="75"/>
        <v>7774.2500000000009</v>
      </c>
      <c r="AA96" s="146">
        <f t="shared" si="75"/>
        <v>8481</v>
      </c>
      <c r="AB96" s="146">
        <f t="shared" si="75"/>
        <v>9187.75</v>
      </c>
      <c r="AC96" s="146">
        <f t="shared" si="75"/>
        <v>9894.5</v>
      </c>
      <c r="AD96" s="146">
        <f t="shared" si="75"/>
        <v>10601.25</v>
      </c>
      <c r="AE96" s="277" t="s">
        <v>386</v>
      </c>
      <c r="AF96" s="278" t="s">
        <v>387</v>
      </c>
    </row>
    <row r="97" spans="1:32" ht="15.75" x14ac:dyDescent="0.25">
      <c r="A97" s="556"/>
      <c r="B97" s="156" t="s">
        <v>180</v>
      </c>
      <c r="C97" s="145">
        <f t="shared" si="1"/>
        <v>848.1</v>
      </c>
      <c r="D97" s="145">
        <f t="shared" si="2"/>
        <v>1130.8</v>
      </c>
      <c r="E97" s="145">
        <f t="shared" si="3"/>
        <v>1413.5</v>
      </c>
      <c r="F97" s="145">
        <f t="shared" si="4"/>
        <v>1696.2</v>
      </c>
      <c r="G97" s="145">
        <f t="shared" si="5"/>
        <v>1978.8999999999999</v>
      </c>
      <c r="H97" s="145">
        <f t="shared" si="19"/>
        <v>2261.6</v>
      </c>
      <c r="I97" s="145">
        <f t="shared" si="6"/>
        <v>2544.3000000000002</v>
      </c>
      <c r="J97" s="383">
        <v>2827</v>
      </c>
      <c r="K97" s="145">
        <f t="shared" si="7"/>
        <v>3109.7000000000003</v>
      </c>
      <c r="L97" s="145">
        <f t="shared" si="8"/>
        <v>3392.4</v>
      </c>
      <c r="M97" s="145">
        <f t="shared" si="9"/>
        <v>3675.1</v>
      </c>
      <c r="N97" s="145">
        <f t="shared" si="10"/>
        <v>3957.7999999999997</v>
      </c>
      <c r="O97" s="145">
        <f t="shared" si="11"/>
        <v>4240.5</v>
      </c>
      <c r="P97" s="145">
        <f t="shared" si="66"/>
        <v>4523.2</v>
      </c>
      <c r="Q97" s="145">
        <f t="shared" si="67"/>
        <v>4805.8999999999996</v>
      </c>
      <c r="R97" s="145">
        <f t="shared" si="68"/>
        <v>5088.6000000000004</v>
      </c>
      <c r="S97" s="145">
        <f t="shared" si="69"/>
        <v>5371.3</v>
      </c>
      <c r="T97" s="145">
        <f t="shared" si="70"/>
        <v>5654</v>
      </c>
      <c r="U97" s="145">
        <f t="shared" si="71"/>
        <v>5936.7</v>
      </c>
      <c r="V97" s="145">
        <f t="shared" si="72"/>
        <v>6219.4000000000005</v>
      </c>
      <c r="W97" s="145">
        <f t="shared" si="73"/>
        <v>6502.0999999999995</v>
      </c>
      <c r="X97" s="145">
        <f t="shared" si="74"/>
        <v>6784.8</v>
      </c>
      <c r="Y97" s="146">
        <f t="shared" si="75"/>
        <v>7067.5</v>
      </c>
      <c r="Z97" s="146">
        <f t="shared" si="75"/>
        <v>7774.2500000000009</v>
      </c>
      <c r="AA97" s="146">
        <f t="shared" si="75"/>
        <v>8481</v>
      </c>
      <c r="AB97" s="146">
        <f t="shared" si="75"/>
        <v>9187.75</v>
      </c>
      <c r="AC97" s="146">
        <f t="shared" si="75"/>
        <v>9894.5</v>
      </c>
      <c r="AD97" s="146">
        <f t="shared" si="75"/>
        <v>10601.25</v>
      </c>
      <c r="AE97" s="277" t="s">
        <v>349</v>
      </c>
      <c r="AF97" s="278" t="s">
        <v>350</v>
      </c>
    </row>
    <row r="98" spans="1:32" ht="30.75" x14ac:dyDescent="0.25">
      <c r="A98" s="556"/>
      <c r="B98" s="156" t="s">
        <v>388</v>
      </c>
      <c r="C98" s="145">
        <f t="shared" si="1"/>
        <v>678.6</v>
      </c>
      <c r="D98" s="145">
        <f t="shared" si="2"/>
        <v>904.80000000000007</v>
      </c>
      <c r="E98" s="145">
        <f t="shared" si="3"/>
        <v>1131</v>
      </c>
      <c r="F98" s="145">
        <f t="shared" si="4"/>
        <v>1357.2</v>
      </c>
      <c r="G98" s="145">
        <f t="shared" si="5"/>
        <v>1583.3999999999999</v>
      </c>
      <c r="H98" s="145">
        <f t="shared" si="19"/>
        <v>1809.6000000000001</v>
      </c>
      <c r="I98" s="145">
        <f t="shared" si="6"/>
        <v>2035.8</v>
      </c>
      <c r="J98" s="383">
        <v>2262</v>
      </c>
      <c r="K98" s="145">
        <f t="shared" si="7"/>
        <v>2488.2000000000003</v>
      </c>
      <c r="L98" s="145">
        <f t="shared" si="8"/>
        <v>2714.4</v>
      </c>
      <c r="M98" s="145">
        <f t="shared" si="9"/>
        <v>2940.6</v>
      </c>
      <c r="N98" s="145">
        <f t="shared" si="10"/>
        <v>3166.7999999999997</v>
      </c>
      <c r="O98" s="145">
        <f t="shared" si="11"/>
        <v>3393</v>
      </c>
      <c r="P98" s="145">
        <f>J98*1.6</f>
        <v>3619.2000000000003</v>
      </c>
      <c r="Q98" s="145">
        <f>J98*1.7</f>
        <v>3845.4</v>
      </c>
      <c r="R98" s="145">
        <f>J98*1.8</f>
        <v>4071.6</v>
      </c>
      <c r="S98" s="145">
        <f t="shared" si="69"/>
        <v>4297.8</v>
      </c>
      <c r="T98" s="145">
        <f t="shared" si="70"/>
        <v>4524</v>
      </c>
      <c r="U98" s="145">
        <f t="shared" si="71"/>
        <v>4750.2</v>
      </c>
      <c r="V98" s="145">
        <f t="shared" si="72"/>
        <v>4976.4000000000005</v>
      </c>
      <c r="W98" s="145">
        <f t="shared" si="73"/>
        <v>5202.5999999999995</v>
      </c>
      <c r="X98" s="145">
        <f t="shared" si="74"/>
        <v>5428.8</v>
      </c>
      <c r="Y98" s="146">
        <f t="shared" si="75"/>
        <v>5655</v>
      </c>
      <c r="Z98" s="146">
        <f t="shared" si="75"/>
        <v>6220.5000000000009</v>
      </c>
      <c r="AA98" s="146">
        <f t="shared" si="75"/>
        <v>6786</v>
      </c>
      <c r="AB98" s="146">
        <f t="shared" si="75"/>
        <v>7351.5</v>
      </c>
      <c r="AC98" s="146">
        <f t="shared" si="75"/>
        <v>7916.9999999999991</v>
      </c>
      <c r="AD98" s="146">
        <f t="shared" si="75"/>
        <v>8482.5</v>
      </c>
      <c r="AE98" s="277" t="s">
        <v>308</v>
      </c>
      <c r="AF98" s="278" t="s">
        <v>389</v>
      </c>
    </row>
    <row r="99" spans="1:32" ht="16.5" thickBot="1" x14ac:dyDescent="0.3">
      <c r="A99" s="657"/>
      <c r="B99" s="164" t="s">
        <v>390</v>
      </c>
      <c r="C99" s="131">
        <f t="shared" si="1"/>
        <v>848.1</v>
      </c>
      <c r="D99" s="131">
        <f t="shared" si="2"/>
        <v>1130.8</v>
      </c>
      <c r="E99" s="131">
        <f t="shared" si="3"/>
        <v>1413.5</v>
      </c>
      <c r="F99" s="131">
        <f t="shared" si="4"/>
        <v>1696.2</v>
      </c>
      <c r="G99" s="131">
        <f t="shared" si="5"/>
        <v>1978.8999999999999</v>
      </c>
      <c r="H99" s="131">
        <f t="shared" si="19"/>
        <v>2261.6</v>
      </c>
      <c r="I99" s="131">
        <f t="shared" si="6"/>
        <v>2544.3000000000002</v>
      </c>
      <c r="J99" s="385">
        <v>2827</v>
      </c>
      <c r="K99" s="131">
        <f t="shared" si="7"/>
        <v>3109.7000000000003</v>
      </c>
      <c r="L99" s="131">
        <f t="shared" si="8"/>
        <v>3392.4</v>
      </c>
      <c r="M99" s="131">
        <f t="shared" si="9"/>
        <v>3675.1</v>
      </c>
      <c r="N99" s="131">
        <f t="shared" si="10"/>
        <v>3957.7999999999997</v>
      </c>
      <c r="O99" s="131">
        <f t="shared" si="11"/>
        <v>4240.5</v>
      </c>
      <c r="P99" s="131">
        <f t="shared" ref="P99:P105" si="76">J99*1.6</f>
        <v>4523.2</v>
      </c>
      <c r="Q99" s="131">
        <f t="shared" ref="Q99:Q105" si="77">J99*1.7</f>
        <v>4805.8999999999996</v>
      </c>
      <c r="R99" s="131">
        <f t="shared" ref="R99:R105" si="78">J99*1.8</f>
        <v>5088.6000000000004</v>
      </c>
      <c r="S99" s="131">
        <f t="shared" si="69"/>
        <v>5371.3</v>
      </c>
      <c r="T99" s="131">
        <f t="shared" si="70"/>
        <v>5654</v>
      </c>
      <c r="U99" s="131">
        <f t="shared" si="71"/>
        <v>5936.7</v>
      </c>
      <c r="V99" s="131">
        <f t="shared" si="72"/>
        <v>6219.4000000000005</v>
      </c>
      <c r="W99" s="131">
        <f t="shared" si="73"/>
        <v>6502.0999999999995</v>
      </c>
      <c r="X99" s="131">
        <f t="shared" si="74"/>
        <v>6784.8</v>
      </c>
      <c r="Y99" s="132">
        <f t="shared" si="75"/>
        <v>7067.5</v>
      </c>
      <c r="Z99" s="132">
        <f t="shared" si="75"/>
        <v>7774.2500000000009</v>
      </c>
      <c r="AA99" s="132">
        <f t="shared" si="75"/>
        <v>8481</v>
      </c>
      <c r="AB99" s="132">
        <f t="shared" si="75"/>
        <v>9187.75</v>
      </c>
      <c r="AC99" s="132">
        <f t="shared" si="75"/>
        <v>9894.5</v>
      </c>
      <c r="AD99" s="132">
        <f t="shared" si="75"/>
        <v>10601.25</v>
      </c>
      <c r="AE99" s="279" t="s">
        <v>354</v>
      </c>
      <c r="AF99" s="280" t="s">
        <v>355</v>
      </c>
    </row>
    <row r="100" spans="1:32" ht="16.5" thickBot="1" x14ac:dyDescent="0.3">
      <c r="A100" s="541">
        <v>6</v>
      </c>
      <c r="B100" s="186" t="s">
        <v>334</v>
      </c>
      <c r="C100" s="140">
        <f t="shared" si="1"/>
        <v>1117.8</v>
      </c>
      <c r="D100" s="140">
        <f t="shared" si="2"/>
        <v>1490.4</v>
      </c>
      <c r="E100" s="140">
        <f t="shared" si="3"/>
        <v>1863</v>
      </c>
      <c r="F100" s="140">
        <f t="shared" si="4"/>
        <v>2235.6</v>
      </c>
      <c r="G100" s="140">
        <f t="shared" si="5"/>
        <v>2608.1999999999998</v>
      </c>
      <c r="H100" s="140">
        <f t="shared" si="19"/>
        <v>2980.8</v>
      </c>
      <c r="I100" s="140">
        <f t="shared" si="6"/>
        <v>3353.4</v>
      </c>
      <c r="J100" s="140">
        <v>3726</v>
      </c>
      <c r="K100" s="140">
        <f t="shared" si="7"/>
        <v>4098.6000000000004</v>
      </c>
      <c r="L100" s="140">
        <f t="shared" si="8"/>
        <v>4471.2</v>
      </c>
      <c r="M100" s="140">
        <f t="shared" si="9"/>
        <v>4843.8</v>
      </c>
      <c r="N100" s="140">
        <f t="shared" si="10"/>
        <v>5216.3999999999996</v>
      </c>
      <c r="O100" s="140">
        <f t="shared" si="11"/>
        <v>5589</v>
      </c>
      <c r="P100" s="140">
        <f t="shared" si="76"/>
        <v>5961.6</v>
      </c>
      <c r="Q100" s="140">
        <f t="shared" si="77"/>
        <v>6334.2</v>
      </c>
      <c r="R100" s="140">
        <f t="shared" si="78"/>
        <v>6706.8</v>
      </c>
      <c r="S100" s="140">
        <f t="shared" si="69"/>
        <v>7079.4</v>
      </c>
      <c r="T100" s="140">
        <f t="shared" si="70"/>
        <v>7452</v>
      </c>
      <c r="U100" s="140">
        <f t="shared" si="71"/>
        <v>7824.6</v>
      </c>
      <c r="V100" s="140">
        <f t="shared" si="72"/>
        <v>8197.2000000000007</v>
      </c>
      <c r="W100" s="140">
        <f t="shared" si="73"/>
        <v>8569.7999999999993</v>
      </c>
      <c r="X100" s="140">
        <f t="shared" si="74"/>
        <v>8942.4</v>
      </c>
      <c r="Y100" s="141">
        <f t="shared" si="75"/>
        <v>9315</v>
      </c>
      <c r="Z100" s="141">
        <f t="shared" si="75"/>
        <v>10246.5</v>
      </c>
      <c r="AA100" s="141">
        <f t="shared" si="75"/>
        <v>11178</v>
      </c>
      <c r="AB100" s="141">
        <f t="shared" si="75"/>
        <v>12109.5</v>
      </c>
      <c r="AC100" s="141">
        <f t="shared" si="75"/>
        <v>13041</v>
      </c>
      <c r="AD100" s="141">
        <f t="shared" si="75"/>
        <v>13972.5</v>
      </c>
      <c r="AE100" s="275" t="s">
        <v>373</v>
      </c>
      <c r="AF100" s="276" t="s">
        <v>374</v>
      </c>
    </row>
    <row r="101" spans="1:32" ht="16.5" thickBot="1" x14ac:dyDescent="0.3">
      <c r="A101" s="557"/>
      <c r="B101" s="156" t="s">
        <v>181</v>
      </c>
      <c r="C101" s="145">
        <f t="shared" si="1"/>
        <v>1117.8</v>
      </c>
      <c r="D101" s="145">
        <f t="shared" si="2"/>
        <v>1490.4</v>
      </c>
      <c r="E101" s="145">
        <f t="shared" si="3"/>
        <v>1863</v>
      </c>
      <c r="F101" s="145">
        <f t="shared" si="4"/>
        <v>2235.6</v>
      </c>
      <c r="G101" s="145">
        <f t="shared" si="5"/>
        <v>2608.1999999999998</v>
      </c>
      <c r="H101" s="145">
        <f t="shared" si="19"/>
        <v>2980.8</v>
      </c>
      <c r="I101" s="145">
        <f t="shared" si="6"/>
        <v>3353.4</v>
      </c>
      <c r="J101" s="140">
        <v>3726</v>
      </c>
      <c r="K101" s="145">
        <f t="shared" si="7"/>
        <v>4098.6000000000004</v>
      </c>
      <c r="L101" s="145">
        <f t="shared" si="8"/>
        <v>4471.2</v>
      </c>
      <c r="M101" s="145">
        <f t="shared" si="9"/>
        <v>4843.8</v>
      </c>
      <c r="N101" s="145">
        <f t="shared" si="10"/>
        <v>5216.3999999999996</v>
      </c>
      <c r="O101" s="145">
        <f t="shared" si="11"/>
        <v>5589</v>
      </c>
      <c r="P101" s="145">
        <f t="shared" si="76"/>
        <v>5961.6</v>
      </c>
      <c r="Q101" s="145">
        <f t="shared" si="77"/>
        <v>6334.2</v>
      </c>
      <c r="R101" s="145">
        <f t="shared" si="78"/>
        <v>6706.8</v>
      </c>
      <c r="S101" s="145">
        <f t="shared" si="69"/>
        <v>7079.4</v>
      </c>
      <c r="T101" s="145">
        <f t="shared" si="70"/>
        <v>7452</v>
      </c>
      <c r="U101" s="145">
        <f t="shared" si="71"/>
        <v>7824.6</v>
      </c>
      <c r="V101" s="145">
        <f t="shared" si="72"/>
        <v>8197.2000000000007</v>
      </c>
      <c r="W101" s="145">
        <f t="shared" si="73"/>
        <v>8569.7999999999993</v>
      </c>
      <c r="X101" s="145">
        <f t="shared" si="74"/>
        <v>8942.4</v>
      </c>
      <c r="Y101" s="146">
        <f t="shared" si="75"/>
        <v>9315</v>
      </c>
      <c r="Z101" s="146">
        <f t="shared" si="75"/>
        <v>10246.5</v>
      </c>
      <c r="AA101" s="146">
        <f t="shared" si="75"/>
        <v>11178</v>
      </c>
      <c r="AB101" s="146">
        <f t="shared" si="75"/>
        <v>12109.5</v>
      </c>
      <c r="AC101" s="146">
        <f t="shared" si="75"/>
        <v>13041</v>
      </c>
      <c r="AD101" s="146">
        <f t="shared" si="75"/>
        <v>13972.5</v>
      </c>
      <c r="AE101" s="277" t="s">
        <v>366</v>
      </c>
      <c r="AF101" s="278" t="s">
        <v>367</v>
      </c>
    </row>
    <row r="102" spans="1:32" ht="16.5" thickBot="1" x14ac:dyDescent="0.3">
      <c r="A102" s="557"/>
      <c r="B102" s="156" t="s">
        <v>161</v>
      </c>
      <c r="C102" s="145">
        <f t="shared" si="1"/>
        <v>1117.8</v>
      </c>
      <c r="D102" s="145">
        <f t="shared" si="2"/>
        <v>1490.4</v>
      </c>
      <c r="E102" s="145">
        <f t="shared" si="3"/>
        <v>1863</v>
      </c>
      <c r="F102" s="145">
        <f t="shared" si="4"/>
        <v>2235.6</v>
      </c>
      <c r="G102" s="145">
        <f t="shared" si="5"/>
        <v>2608.1999999999998</v>
      </c>
      <c r="H102" s="145">
        <f t="shared" si="19"/>
        <v>2980.8</v>
      </c>
      <c r="I102" s="145">
        <f t="shared" si="6"/>
        <v>3353.4</v>
      </c>
      <c r="J102" s="140">
        <v>3726</v>
      </c>
      <c r="K102" s="145">
        <f t="shared" si="7"/>
        <v>4098.6000000000004</v>
      </c>
      <c r="L102" s="145">
        <f t="shared" si="8"/>
        <v>4471.2</v>
      </c>
      <c r="M102" s="145">
        <f t="shared" si="9"/>
        <v>4843.8</v>
      </c>
      <c r="N102" s="145">
        <f t="shared" si="10"/>
        <v>5216.3999999999996</v>
      </c>
      <c r="O102" s="145">
        <f t="shared" si="11"/>
        <v>5589</v>
      </c>
      <c r="P102" s="145">
        <f t="shared" si="76"/>
        <v>5961.6</v>
      </c>
      <c r="Q102" s="145">
        <f t="shared" si="77"/>
        <v>6334.2</v>
      </c>
      <c r="R102" s="145">
        <f t="shared" si="78"/>
        <v>6706.8</v>
      </c>
      <c r="S102" s="145">
        <f t="shared" si="69"/>
        <v>7079.4</v>
      </c>
      <c r="T102" s="145">
        <f t="shared" si="70"/>
        <v>7452</v>
      </c>
      <c r="U102" s="145">
        <f t="shared" si="71"/>
        <v>7824.6</v>
      </c>
      <c r="V102" s="145">
        <f t="shared" si="72"/>
        <v>8197.2000000000007</v>
      </c>
      <c r="W102" s="145">
        <f t="shared" si="73"/>
        <v>8569.7999999999993</v>
      </c>
      <c r="X102" s="145">
        <f t="shared" si="74"/>
        <v>8942.4</v>
      </c>
      <c r="Y102" s="146">
        <f t="shared" si="75"/>
        <v>9315</v>
      </c>
      <c r="Z102" s="146">
        <f t="shared" si="75"/>
        <v>10246.5</v>
      </c>
      <c r="AA102" s="146">
        <f t="shared" si="75"/>
        <v>11178</v>
      </c>
      <c r="AB102" s="146">
        <f t="shared" si="75"/>
        <v>12109.5</v>
      </c>
      <c r="AC102" s="146">
        <f t="shared" si="75"/>
        <v>13041</v>
      </c>
      <c r="AD102" s="146">
        <f t="shared" si="75"/>
        <v>13972.5</v>
      </c>
      <c r="AE102" s="277" t="s">
        <v>366</v>
      </c>
      <c r="AF102" s="278" t="s">
        <v>367</v>
      </c>
    </row>
    <row r="103" spans="1:32" ht="16.5" thickBot="1" x14ac:dyDescent="0.3">
      <c r="A103" s="557"/>
      <c r="B103" s="156" t="s">
        <v>335</v>
      </c>
      <c r="C103" s="145">
        <f t="shared" si="1"/>
        <v>1117.8</v>
      </c>
      <c r="D103" s="145">
        <f t="shared" si="2"/>
        <v>1490.4</v>
      </c>
      <c r="E103" s="145">
        <f t="shared" si="3"/>
        <v>1863</v>
      </c>
      <c r="F103" s="145">
        <f t="shared" si="4"/>
        <v>2235.6</v>
      </c>
      <c r="G103" s="145">
        <f t="shared" si="5"/>
        <v>2608.1999999999998</v>
      </c>
      <c r="H103" s="145">
        <f t="shared" si="19"/>
        <v>2980.8</v>
      </c>
      <c r="I103" s="145">
        <f t="shared" si="6"/>
        <v>3353.4</v>
      </c>
      <c r="J103" s="140">
        <v>3726</v>
      </c>
      <c r="K103" s="145">
        <f t="shared" si="7"/>
        <v>4098.6000000000004</v>
      </c>
      <c r="L103" s="145">
        <f t="shared" si="8"/>
        <v>4471.2</v>
      </c>
      <c r="M103" s="145">
        <f t="shared" si="9"/>
        <v>4843.8</v>
      </c>
      <c r="N103" s="145">
        <f t="shared" si="10"/>
        <v>5216.3999999999996</v>
      </c>
      <c r="O103" s="145">
        <f t="shared" si="11"/>
        <v>5589</v>
      </c>
      <c r="P103" s="145">
        <f t="shared" si="76"/>
        <v>5961.6</v>
      </c>
      <c r="Q103" s="145">
        <f t="shared" si="77"/>
        <v>6334.2</v>
      </c>
      <c r="R103" s="145">
        <f t="shared" si="78"/>
        <v>6706.8</v>
      </c>
      <c r="S103" s="145">
        <f t="shared" si="69"/>
        <v>7079.4</v>
      </c>
      <c r="T103" s="145">
        <f t="shared" si="70"/>
        <v>7452</v>
      </c>
      <c r="U103" s="145">
        <f t="shared" si="71"/>
        <v>7824.6</v>
      </c>
      <c r="V103" s="145">
        <f t="shared" si="72"/>
        <v>8197.2000000000007</v>
      </c>
      <c r="W103" s="145">
        <f t="shared" si="73"/>
        <v>8569.7999999999993</v>
      </c>
      <c r="X103" s="145">
        <f t="shared" si="74"/>
        <v>8942.4</v>
      </c>
      <c r="Y103" s="146">
        <f t="shared" si="75"/>
        <v>9315</v>
      </c>
      <c r="Z103" s="146">
        <f t="shared" si="75"/>
        <v>10246.5</v>
      </c>
      <c r="AA103" s="146">
        <f t="shared" si="75"/>
        <v>11178</v>
      </c>
      <c r="AB103" s="146">
        <f t="shared" si="75"/>
        <v>12109.5</v>
      </c>
      <c r="AC103" s="146">
        <f t="shared" si="75"/>
        <v>13041</v>
      </c>
      <c r="AD103" s="146">
        <f t="shared" si="75"/>
        <v>13972.5</v>
      </c>
      <c r="AE103" s="277" t="s">
        <v>349</v>
      </c>
      <c r="AF103" s="278" t="s">
        <v>350</v>
      </c>
    </row>
    <row r="104" spans="1:32" ht="16.5" thickBot="1" x14ac:dyDescent="0.3">
      <c r="A104" s="557"/>
      <c r="B104" s="189" t="s">
        <v>391</v>
      </c>
      <c r="C104" s="145">
        <f t="shared" si="1"/>
        <v>1117.8</v>
      </c>
      <c r="D104" s="145">
        <f t="shared" si="2"/>
        <v>1490.4</v>
      </c>
      <c r="E104" s="145">
        <f t="shared" si="3"/>
        <v>1863</v>
      </c>
      <c r="F104" s="145">
        <f t="shared" si="4"/>
        <v>2235.6</v>
      </c>
      <c r="G104" s="145">
        <f t="shared" si="5"/>
        <v>2608.1999999999998</v>
      </c>
      <c r="H104" s="145">
        <f t="shared" ref="H104:H113" si="79">J104*0.8</f>
        <v>2980.8</v>
      </c>
      <c r="I104" s="145">
        <f t="shared" si="6"/>
        <v>3353.4</v>
      </c>
      <c r="J104" s="140">
        <v>3726</v>
      </c>
      <c r="K104" s="145">
        <f t="shared" si="7"/>
        <v>4098.6000000000004</v>
      </c>
      <c r="L104" s="145">
        <f t="shared" si="8"/>
        <v>4471.2</v>
      </c>
      <c r="M104" s="145">
        <f t="shared" si="9"/>
        <v>4843.8</v>
      </c>
      <c r="N104" s="145">
        <f t="shared" si="10"/>
        <v>5216.3999999999996</v>
      </c>
      <c r="O104" s="145">
        <f t="shared" si="11"/>
        <v>5589</v>
      </c>
      <c r="P104" s="145">
        <f t="shared" si="76"/>
        <v>5961.6</v>
      </c>
      <c r="Q104" s="145">
        <f t="shared" si="77"/>
        <v>6334.2</v>
      </c>
      <c r="R104" s="145">
        <f t="shared" si="78"/>
        <v>6706.8</v>
      </c>
      <c r="S104" s="145">
        <f t="shared" si="69"/>
        <v>7079.4</v>
      </c>
      <c r="T104" s="145">
        <f t="shared" si="70"/>
        <v>7452</v>
      </c>
      <c r="U104" s="145">
        <f t="shared" si="71"/>
        <v>7824.6</v>
      </c>
      <c r="V104" s="145">
        <f t="shared" si="72"/>
        <v>8197.2000000000007</v>
      </c>
      <c r="W104" s="145">
        <f t="shared" si="73"/>
        <v>8569.7999999999993</v>
      </c>
      <c r="X104" s="145">
        <f t="shared" si="74"/>
        <v>8942.4</v>
      </c>
      <c r="Y104" s="146">
        <f t="shared" si="75"/>
        <v>9315</v>
      </c>
      <c r="Z104" s="146">
        <f t="shared" si="75"/>
        <v>10246.5</v>
      </c>
      <c r="AA104" s="146">
        <f t="shared" si="75"/>
        <v>11178</v>
      </c>
      <c r="AB104" s="146">
        <f t="shared" si="75"/>
        <v>12109.5</v>
      </c>
      <c r="AC104" s="146">
        <f t="shared" si="75"/>
        <v>13041</v>
      </c>
      <c r="AD104" s="146">
        <f t="shared" si="75"/>
        <v>13972.5</v>
      </c>
      <c r="AE104" s="277" t="s">
        <v>373</v>
      </c>
      <c r="AF104" s="278" t="s">
        <v>374</v>
      </c>
    </row>
    <row r="105" spans="1:32" ht="15.75" x14ac:dyDescent="0.25">
      <c r="A105" s="557"/>
      <c r="B105" s="156" t="s">
        <v>182</v>
      </c>
      <c r="C105" s="145">
        <f t="shared" si="1"/>
        <v>1117.8</v>
      </c>
      <c r="D105" s="145">
        <f t="shared" si="2"/>
        <v>1490.4</v>
      </c>
      <c r="E105" s="145">
        <f t="shared" si="3"/>
        <v>1863</v>
      </c>
      <c r="F105" s="145">
        <f t="shared" si="4"/>
        <v>2235.6</v>
      </c>
      <c r="G105" s="145">
        <f t="shared" si="5"/>
        <v>2608.1999999999998</v>
      </c>
      <c r="H105" s="145">
        <f t="shared" si="79"/>
        <v>2980.8</v>
      </c>
      <c r="I105" s="145">
        <f t="shared" si="6"/>
        <v>3353.4</v>
      </c>
      <c r="J105" s="140">
        <v>3726</v>
      </c>
      <c r="K105" s="145">
        <f t="shared" si="7"/>
        <v>4098.6000000000004</v>
      </c>
      <c r="L105" s="145">
        <f t="shared" si="8"/>
        <v>4471.2</v>
      </c>
      <c r="M105" s="145">
        <f t="shared" si="9"/>
        <v>4843.8</v>
      </c>
      <c r="N105" s="145">
        <f t="shared" si="10"/>
        <v>5216.3999999999996</v>
      </c>
      <c r="O105" s="145">
        <f t="shared" si="11"/>
        <v>5589</v>
      </c>
      <c r="P105" s="145">
        <f t="shared" si="76"/>
        <v>5961.6</v>
      </c>
      <c r="Q105" s="145">
        <f t="shared" si="77"/>
        <v>6334.2</v>
      </c>
      <c r="R105" s="145">
        <f t="shared" si="78"/>
        <v>6706.8</v>
      </c>
      <c r="S105" s="145">
        <f t="shared" si="69"/>
        <v>7079.4</v>
      </c>
      <c r="T105" s="145">
        <f t="shared" si="70"/>
        <v>7452</v>
      </c>
      <c r="U105" s="145">
        <f t="shared" si="71"/>
        <v>7824.6</v>
      </c>
      <c r="V105" s="145">
        <f t="shared" si="72"/>
        <v>8197.2000000000007</v>
      </c>
      <c r="W105" s="145">
        <f t="shared" si="73"/>
        <v>8569.7999999999993</v>
      </c>
      <c r="X105" s="145">
        <f t="shared" si="74"/>
        <v>8942.4</v>
      </c>
      <c r="Y105" s="146">
        <f t="shared" si="75"/>
        <v>9315</v>
      </c>
      <c r="Z105" s="146">
        <f t="shared" si="75"/>
        <v>10246.5</v>
      </c>
      <c r="AA105" s="146">
        <f t="shared" si="75"/>
        <v>11178</v>
      </c>
      <c r="AB105" s="146">
        <f t="shared" si="75"/>
        <v>12109.5</v>
      </c>
      <c r="AC105" s="146">
        <f t="shared" si="75"/>
        <v>13041</v>
      </c>
      <c r="AD105" s="146">
        <f t="shared" si="75"/>
        <v>13972.5</v>
      </c>
      <c r="AE105" s="277" t="s">
        <v>349</v>
      </c>
      <c r="AF105" s="278" t="s">
        <v>350</v>
      </c>
    </row>
    <row r="106" spans="1:32" ht="32.25" thickBot="1" x14ac:dyDescent="0.3">
      <c r="A106" s="542"/>
      <c r="B106" s="164" t="s">
        <v>397</v>
      </c>
      <c r="C106" s="131">
        <f t="shared" si="1"/>
        <v>894</v>
      </c>
      <c r="D106" s="131">
        <f t="shared" si="2"/>
        <v>1192</v>
      </c>
      <c r="E106" s="131">
        <f t="shared" si="3"/>
        <v>1490</v>
      </c>
      <c r="F106" s="131">
        <f t="shared" si="4"/>
        <v>1788</v>
      </c>
      <c r="G106" s="131">
        <f t="shared" si="5"/>
        <v>2086</v>
      </c>
      <c r="H106" s="131">
        <f t="shared" si="79"/>
        <v>2384</v>
      </c>
      <c r="I106" s="131">
        <f t="shared" si="6"/>
        <v>2682</v>
      </c>
      <c r="J106" s="385">
        <v>2980</v>
      </c>
      <c r="K106" s="131">
        <f t="shared" si="7"/>
        <v>3278.0000000000005</v>
      </c>
      <c r="L106" s="131">
        <f t="shared" si="8"/>
        <v>3576</v>
      </c>
      <c r="M106" s="131">
        <f t="shared" si="9"/>
        <v>3874</v>
      </c>
      <c r="N106" s="131">
        <f t="shared" si="10"/>
        <v>4172</v>
      </c>
      <c r="O106" s="131">
        <f t="shared" si="11"/>
        <v>4470</v>
      </c>
      <c r="P106" s="131">
        <f t="shared" si="66"/>
        <v>4768</v>
      </c>
      <c r="Q106" s="131">
        <f t="shared" si="67"/>
        <v>5066</v>
      </c>
      <c r="R106" s="131">
        <f t="shared" si="68"/>
        <v>5364</v>
      </c>
      <c r="S106" s="131">
        <f t="shared" si="69"/>
        <v>5662</v>
      </c>
      <c r="T106" s="131">
        <f t="shared" si="70"/>
        <v>5960</v>
      </c>
      <c r="U106" s="131">
        <f t="shared" si="71"/>
        <v>6258</v>
      </c>
      <c r="V106" s="131">
        <f t="shared" si="72"/>
        <v>6556.0000000000009</v>
      </c>
      <c r="W106" s="131">
        <f t="shared" si="73"/>
        <v>6853.9999999999991</v>
      </c>
      <c r="X106" s="131">
        <f t="shared" si="74"/>
        <v>7152</v>
      </c>
      <c r="Y106" s="132">
        <f t="shared" si="75"/>
        <v>7450</v>
      </c>
      <c r="Z106" s="132">
        <f t="shared" si="75"/>
        <v>8195.0000000000018</v>
      </c>
      <c r="AA106" s="132">
        <f t="shared" si="75"/>
        <v>8940</v>
      </c>
      <c r="AB106" s="132">
        <f t="shared" si="75"/>
        <v>9685</v>
      </c>
      <c r="AC106" s="132">
        <f t="shared" si="75"/>
        <v>10430</v>
      </c>
      <c r="AD106" s="132">
        <f t="shared" si="75"/>
        <v>11175</v>
      </c>
      <c r="AE106" s="279" t="s">
        <v>75</v>
      </c>
      <c r="AF106" s="280" t="s">
        <v>350</v>
      </c>
    </row>
    <row r="107" spans="1:32" ht="31.5" x14ac:dyDescent="0.25">
      <c r="A107" s="664">
        <v>7</v>
      </c>
      <c r="B107" s="186" t="s">
        <v>183</v>
      </c>
      <c r="C107" s="140">
        <f t="shared" si="1"/>
        <v>1156.2</v>
      </c>
      <c r="D107" s="140">
        <f t="shared" si="2"/>
        <v>1541.6000000000001</v>
      </c>
      <c r="E107" s="140">
        <f t="shared" si="3"/>
        <v>1927</v>
      </c>
      <c r="F107" s="140">
        <f t="shared" si="4"/>
        <v>2312.4</v>
      </c>
      <c r="G107" s="140">
        <f t="shared" si="5"/>
        <v>2697.7999999999997</v>
      </c>
      <c r="H107" s="140">
        <f t="shared" si="79"/>
        <v>3083.2000000000003</v>
      </c>
      <c r="I107" s="140">
        <f t="shared" si="6"/>
        <v>3468.6</v>
      </c>
      <c r="J107" s="140">
        <v>3854</v>
      </c>
      <c r="K107" s="140">
        <f t="shared" si="7"/>
        <v>4239.4000000000005</v>
      </c>
      <c r="L107" s="140">
        <f t="shared" si="8"/>
        <v>4624.8</v>
      </c>
      <c r="M107" s="140">
        <f t="shared" si="9"/>
        <v>5010.2</v>
      </c>
      <c r="N107" s="140">
        <f t="shared" si="10"/>
        <v>5395.5999999999995</v>
      </c>
      <c r="O107" s="140">
        <f t="shared" si="11"/>
        <v>5781</v>
      </c>
      <c r="P107" s="140">
        <f t="shared" si="66"/>
        <v>6166.4000000000005</v>
      </c>
      <c r="Q107" s="140">
        <f t="shared" si="67"/>
        <v>6551.8</v>
      </c>
      <c r="R107" s="140">
        <f t="shared" si="68"/>
        <v>6937.2</v>
      </c>
      <c r="S107" s="140">
        <f t="shared" si="69"/>
        <v>7322.5999999999995</v>
      </c>
      <c r="T107" s="140">
        <f t="shared" si="70"/>
        <v>7708</v>
      </c>
      <c r="U107" s="140">
        <f t="shared" si="71"/>
        <v>8093.4000000000005</v>
      </c>
      <c r="V107" s="140">
        <f t="shared" si="72"/>
        <v>8478.8000000000011</v>
      </c>
      <c r="W107" s="140">
        <f>J107*2.3</f>
        <v>8864.1999999999989</v>
      </c>
      <c r="X107" s="140">
        <f t="shared" si="74"/>
        <v>9249.6</v>
      </c>
      <c r="Y107" s="141">
        <f t="shared" si="75"/>
        <v>9635</v>
      </c>
      <c r="Z107" s="141">
        <f t="shared" si="75"/>
        <v>10598.500000000002</v>
      </c>
      <c r="AA107" s="141">
        <f t="shared" si="75"/>
        <v>11562</v>
      </c>
      <c r="AB107" s="141">
        <f t="shared" si="75"/>
        <v>12525.5</v>
      </c>
      <c r="AC107" s="141">
        <f t="shared" si="75"/>
        <v>13488.999999999998</v>
      </c>
      <c r="AD107" s="141">
        <f t="shared" si="75"/>
        <v>14452.5</v>
      </c>
      <c r="AE107" s="275" t="s">
        <v>308</v>
      </c>
      <c r="AF107" s="276" t="s">
        <v>353</v>
      </c>
    </row>
    <row r="108" spans="1:32" ht="31.5" x14ac:dyDescent="0.25">
      <c r="A108" s="561"/>
      <c r="B108" s="189" t="s">
        <v>184</v>
      </c>
      <c r="C108" s="145">
        <f t="shared" si="1"/>
        <v>1156.2</v>
      </c>
      <c r="D108" s="145">
        <f t="shared" si="2"/>
        <v>1541.6000000000001</v>
      </c>
      <c r="E108" s="145">
        <f t="shared" si="3"/>
        <v>1927</v>
      </c>
      <c r="F108" s="145">
        <f t="shared" si="4"/>
        <v>2312.4</v>
      </c>
      <c r="G108" s="145">
        <f t="shared" si="5"/>
        <v>2697.7999999999997</v>
      </c>
      <c r="H108" s="145">
        <f t="shared" si="79"/>
        <v>3083.2000000000003</v>
      </c>
      <c r="I108" s="145">
        <f t="shared" si="6"/>
        <v>3468.6</v>
      </c>
      <c r="J108" s="383">
        <v>3854</v>
      </c>
      <c r="K108" s="145">
        <f t="shared" si="7"/>
        <v>4239.4000000000005</v>
      </c>
      <c r="L108" s="145">
        <f t="shared" si="8"/>
        <v>4624.8</v>
      </c>
      <c r="M108" s="145">
        <f t="shared" si="9"/>
        <v>5010.2</v>
      </c>
      <c r="N108" s="145">
        <f t="shared" si="10"/>
        <v>5395.5999999999995</v>
      </c>
      <c r="O108" s="145">
        <f t="shared" si="11"/>
        <v>5781</v>
      </c>
      <c r="P108" s="145">
        <f t="shared" si="66"/>
        <v>6166.4000000000005</v>
      </c>
      <c r="Q108" s="145">
        <f t="shared" si="67"/>
        <v>6551.8</v>
      </c>
      <c r="R108" s="145">
        <f t="shared" si="68"/>
        <v>6937.2</v>
      </c>
      <c r="S108" s="145">
        <f t="shared" si="69"/>
        <v>7322.5999999999995</v>
      </c>
      <c r="T108" s="145">
        <f t="shared" si="70"/>
        <v>7708</v>
      </c>
      <c r="U108" s="145">
        <f t="shared" si="71"/>
        <v>8093.4000000000005</v>
      </c>
      <c r="V108" s="145">
        <f t="shared" si="72"/>
        <v>8478.8000000000011</v>
      </c>
      <c r="W108" s="145">
        <f t="shared" si="73"/>
        <v>8864.1999999999989</v>
      </c>
      <c r="X108" s="145">
        <f t="shared" si="74"/>
        <v>9249.6</v>
      </c>
      <c r="Y108" s="146">
        <f t="shared" si="75"/>
        <v>9635</v>
      </c>
      <c r="Z108" s="146">
        <f t="shared" si="75"/>
        <v>10598.500000000002</v>
      </c>
      <c r="AA108" s="146">
        <f t="shared" si="75"/>
        <v>11562</v>
      </c>
      <c r="AB108" s="146">
        <f t="shared" si="75"/>
        <v>12525.5</v>
      </c>
      <c r="AC108" s="146">
        <f t="shared" si="75"/>
        <v>13488.999999999998</v>
      </c>
      <c r="AD108" s="146">
        <f t="shared" si="75"/>
        <v>14452.5</v>
      </c>
      <c r="AE108" s="277" t="s">
        <v>308</v>
      </c>
      <c r="AF108" s="278" t="s">
        <v>392</v>
      </c>
    </row>
    <row r="109" spans="1:32" ht="15.75" x14ac:dyDescent="0.25">
      <c r="A109" s="561"/>
      <c r="B109" s="189" t="s">
        <v>165</v>
      </c>
      <c r="C109" s="145">
        <f t="shared" si="1"/>
        <v>1445.3999999999999</v>
      </c>
      <c r="D109" s="145">
        <f t="shared" si="2"/>
        <v>1927.2</v>
      </c>
      <c r="E109" s="145">
        <f t="shared" si="3"/>
        <v>2409</v>
      </c>
      <c r="F109" s="145">
        <f t="shared" si="4"/>
        <v>2890.7999999999997</v>
      </c>
      <c r="G109" s="145">
        <f t="shared" si="5"/>
        <v>3372.6</v>
      </c>
      <c r="H109" s="145">
        <f t="shared" si="79"/>
        <v>3854.4</v>
      </c>
      <c r="I109" s="145">
        <f t="shared" si="6"/>
        <v>4336.2</v>
      </c>
      <c r="J109" s="383">
        <v>4818</v>
      </c>
      <c r="K109" s="145">
        <f t="shared" si="7"/>
        <v>5299.8</v>
      </c>
      <c r="L109" s="145">
        <f t="shared" si="8"/>
        <v>5781.5999999999995</v>
      </c>
      <c r="M109" s="145">
        <f t="shared" si="9"/>
        <v>6263.4000000000005</v>
      </c>
      <c r="N109" s="145">
        <f t="shared" si="10"/>
        <v>6745.2</v>
      </c>
      <c r="O109" s="145">
        <f t="shared" si="11"/>
        <v>7227</v>
      </c>
      <c r="P109" s="145">
        <f t="shared" si="66"/>
        <v>7708.8</v>
      </c>
      <c r="Q109" s="145">
        <f t="shared" si="67"/>
        <v>8190.5999999999995</v>
      </c>
      <c r="R109" s="145">
        <f t="shared" si="68"/>
        <v>8672.4</v>
      </c>
      <c r="S109" s="145">
        <f t="shared" si="69"/>
        <v>9154.1999999999989</v>
      </c>
      <c r="T109" s="145">
        <f t="shared" si="70"/>
        <v>9636</v>
      </c>
      <c r="U109" s="145">
        <f t="shared" si="71"/>
        <v>10117.800000000001</v>
      </c>
      <c r="V109" s="145">
        <f t="shared" si="72"/>
        <v>10599.6</v>
      </c>
      <c r="W109" s="145">
        <f t="shared" si="73"/>
        <v>11081.4</v>
      </c>
      <c r="X109" s="145">
        <f t="shared" si="74"/>
        <v>11563.199999999999</v>
      </c>
      <c r="Y109" s="146">
        <f t="shared" si="75"/>
        <v>12045</v>
      </c>
      <c r="Z109" s="146">
        <f t="shared" si="75"/>
        <v>13249.5</v>
      </c>
      <c r="AA109" s="146">
        <f t="shared" si="75"/>
        <v>14453.999999999998</v>
      </c>
      <c r="AB109" s="146">
        <f t="shared" si="75"/>
        <v>15658.500000000002</v>
      </c>
      <c r="AC109" s="146">
        <f t="shared" si="75"/>
        <v>16863</v>
      </c>
      <c r="AD109" s="146">
        <f t="shared" si="75"/>
        <v>18067.5</v>
      </c>
      <c r="AE109" s="277" t="s">
        <v>352</v>
      </c>
      <c r="AF109" s="278" t="s">
        <v>353</v>
      </c>
    </row>
    <row r="110" spans="1:32" ht="31.5" x14ac:dyDescent="0.25">
      <c r="A110" s="561"/>
      <c r="B110" s="189" t="s">
        <v>393</v>
      </c>
      <c r="C110" s="145">
        <f t="shared" si="1"/>
        <v>1156.2</v>
      </c>
      <c r="D110" s="145">
        <f t="shared" si="2"/>
        <v>1541.6000000000001</v>
      </c>
      <c r="E110" s="145">
        <f t="shared" si="3"/>
        <v>1927</v>
      </c>
      <c r="F110" s="145">
        <f t="shared" si="4"/>
        <v>2312.4</v>
      </c>
      <c r="G110" s="145">
        <f t="shared" si="5"/>
        <v>2697.7999999999997</v>
      </c>
      <c r="H110" s="145">
        <f t="shared" si="79"/>
        <v>3083.2000000000003</v>
      </c>
      <c r="I110" s="145">
        <f t="shared" si="6"/>
        <v>3468.6</v>
      </c>
      <c r="J110" s="383">
        <v>3854</v>
      </c>
      <c r="K110" s="145">
        <f t="shared" si="7"/>
        <v>4239.4000000000005</v>
      </c>
      <c r="L110" s="145">
        <f t="shared" si="8"/>
        <v>4624.8</v>
      </c>
      <c r="M110" s="145">
        <f t="shared" si="9"/>
        <v>5010.2</v>
      </c>
      <c r="N110" s="145">
        <f t="shared" si="10"/>
        <v>5395.5999999999995</v>
      </c>
      <c r="O110" s="145">
        <f t="shared" si="11"/>
        <v>5781</v>
      </c>
      <c r="P110" s="145">
        <f t="shared" si="66"/>
        <v>6166.4000000000005</v>
      </c>
      <c r="Q110" s="145">
        <f t="shared" si="67"/>
        <v>6551.8</v>
      </c>
      <c r="R110" s="145">
        <f t="shared" si="68"/>
        <v>6937.2</v>
      </c>
      <c r="S110" s="145">
        <f t="shared" si="69"/>
        <v>7322.5999999999995</v>
      </c>
      <c r="T110" s="145">
        <f t="shared" si="70"/>
        <v>7708</v>
      </c>
      <c r="U110" s="145">
        <f t="shared" si="71"/>
        <v>8093.4000000000005</v>
      </c>
      <c r="V110" s="145">
        <f t="shared" si="72"/>
        <v>8478.8000000000011</v>
      </c>
      <c r="W110" s="145">
        <f>J110*2.3</f>
        <v>8864.1999999999989</v>
      </c>
      <c r="X110" s="145">
        <f t="shared" si="74"/>
        <v>9249.6</v>
      </c>
      <c r="Y110" s="146">
        <f t="shared" si="75"/>
        <v>9635</v>
      </c>
      <c r="Z110" s="146">
        <f t="shared" si="75"/>
        <v>10598.500000000002</v>
      </c>
      <c r="AA110" s="146">
        <f t="shared" si="75"/>
        <v>11562</v>
      </c>
      <c r="AB110" s="146">
        <f t="shared" si="75"/>
        <v>12525.5</v>
      </c>
      <c r="AC110" s="146">
        <f t="shared" si="75"/>
        <v>13488.999999999998</v>
      </c>
      <c r="AD110" s="146">
        <f t="shared" si="75"/>
        <v>14452.5</v>
      </c>
      <c r="AE110" s="277" t="s">
        <v>75</v>
      </c>
      <c r="AF110" s="278" t="s">
        <v>374</v>
      </c>
    </row>
    <row r="111" spans="1:32" ht="32.25" thickBot="1" x14ac:dyDescent="0.3">
      <c r="A111" s="665"/>
      <c r="B111" s="192" t="s">
        <v>394</v>
      </c>
      <c r="C111" s="131">
        <f t="shared" si="1"/>
        <v>1156.2</v>
      </c>
      <c r="D111" s="131">
        <f t="shared" si="2"/>
        <v>1541.6000000000001</v>
      </c>
      <c r="E111" s="131">
        <f t="shared" si="3"/>
        <v>1927</v>
      </c>
      <c r="F111" s="131">
        <f t="shared" si="4"/>
        <v>2312.4</v>
      </c>
      <c r="G111" s="131">
        <f t="shared" si="5"/>
        <v>2697.7999999999997</v>
      </c>
      <c r="H111" s="131">
        <f t="shared" si="79"/>
        <v>3083.2000000000003</v>
      </c>
      <c r="I111" s="131">
        <f t="shared" si="6"/>
        <v>3468.6</v>
      </c>
      <c r="J111" s="385">
        <v>3854</v>
      </c>
      <c r="K111" s="131">
        <f t="shared" si="7"/>
        <v>4239.4000000000005</v>
      </c>
      <c r="L111" s="131">
        <f t="shared" si="8"/>
        <v>4624.8</v>
      </c>
      <c r="M111" s="131">
        <f t="shared" si="9"/>
        <v>5010.2</v>
      </c>
      <c r="N111" s="131">
        <f t="shared" si="10"/>
        <v>5395.5999999999995</v>
      </c>
      <c r="O111" s="131">
        <f t="shared" si="11"/>
        <v>5781</v>
      </c>
      <c r="P111" s="131">
        <f t="shared" si="66"/>
        <v>6166.4000000000005</v>
      </c>
      <c r="Q111" s="131">
        <f t="shared" si="67"/>
        <v>6551.8</v>
      </c>
      <c r="R111" s="131">
        <f t="shared" si="68"/>
        <v>6937.2</v>
      </c>
      <c r="S111" s="131">
        <f t="shared" si="69"/>
        <v>7322.5999999999995</v>
      </c>
      <c r="T111" s="131">
        <f t="shared" si="70"/>
        <v>7708</v>
      </c>
      <c r="U111" s="131">
        <f t="shared" si="71"/>
        <v>8093.4000000000005</v>
      </c>
      <c r="V111" s="131">
        <f t="shared" si="72"/>
        <v>8478.8000000000011</v>
      </c>
      <c r="W111" s="131">
        <f t="shared" si="73"/>
        <v>8864.1999999999989</v>
      </c>
      <c r="X111" s="131">
        <f>J111*2.4</f>
        <v>9249.6</v>
      </c>
      <c r="Y111" s="132">
        <f t="shared" si="75"/>
        <v>9635</v>
      </c>
      <c r="Z111" s="132">
        <f t="shared" si="75"/>
        <v>10598.500000000002</v>
      </c>
      <c r="AA111" s="132">
        <f t="shared" si="75"/>
        <v>11562</v>
      </c>
      <c r="AB111" s="132">
        <f t="shared" si="75"/>
        <v>12525.5</v>
      </c>
      <c r="AC111" s="132">
        <f t="shared" si="75"/>
        <v>13488.999999999998</v>
      </c>
      <c r="AD111" s="132">
        <f t="shared" si="75"/>
        <v>14452.5</v>
      </c>
      <c r="AE111" s="279" t="s">
        <v>308</v>
      </c>
      <c r="AF111" s="280" t="s">
        <v>374</v>
      </c>
    </row>
    <row r="112" spans="1:32" ht="31.5" x14ac:dyDescent="0.25">
      <c r="A112" s="541">
        <v>8</v>
      </c>
      <c r="B112" s="186" t="s">
        <v>186</v>
      </c>
      <c r="C112" s="140">
        <f t="shared" si="1"/>
        <v>1395</v>
      </c>
      <c r="D112" s="140">
        <f t="shared" si="2"/>
        <v>1860</v>
      </c>
      <c r="E112" s="140">
        <f t="shared" si="3"/>
        <v>2325</v>
      </c>
      <c r="F112" s="140">
        <f t="shared" si="4"/>
        <v>2790</v>
      </c>
      <c r="G112" s="140">
        <f t="shared" si="5"/>
        <v>3255</v>
      </c>
      <c r="H112" s="140">
        <f t="shared" si="79"/>
        <v>3720</v>
      </c>
      <c r="I112" s="140">
        <f t="shared" si="6"/>
        <v>4185</v>
      </c>
      <c r="J112" s="140">
        <v>4650</v>
      </c>
      <c r="K112" s="140">
        <f t="shared" si="7"/>
        <v>5115</v>
      </c>
      <c r="L112" s="140">
        <f t="shared" si="8"/>
        <v>5580</v>
      </c>
      <c r="M112" s="140">
        <f t="shared" si="9"/>
        <v>6045</v>
      </c>
      <c r="N112" s="140">
        <f t="shared" si="10"/>
        <v>6510</v>
      </c>
      <c r="O112" s="140">
        <f t="shared" si="11"/>
        <v>6975</v>
      </c>
      <c r="P112" s="140">
        <f t="shared" si="66"/>
        <v>7440</v>
      </c>
      <c r="Q112" s="140">
        <f t="shared" si="67"/>
        <v>7905</v>
      </c>
      <c r="R112" s="140">
        <f t="shared" si="68"/>
        <v>8370</v>
      </c>
      <c r="S112" s="140">
        <f t="shared" si="69"/>
        <v>8835</v>
      </c>
      <c r="T112" s="140">
        <f t="shared" si="70"/>
        <v>9300</v>
      </c>
      <c r="U112" s="140">
        <f t="shared" si="71"/>
        <v>9765</v>
      </c>
      <c r="V112" s="140">
        <f t="shared" si="72"/>
        <v>10230</v>
      </c>
      <c r="W112" s="140">
        <f t="shared" si="73"/>
        <v>10695</v>
      </c>
      <c r="X112" s="140">
        <f>J112*2.4</f>
        <v>11160</v>
      </c>
      <c r="Y112" s="141">
        <f t="shared" si="75"/>
        <v>11625</v>
      </c>
      <c r="Z112" s="141">
        <f t="shared" si="75"/>
        <v>12787.5</v>
      </c>
      <c r="AA112" s="141">
        <f t="shared" si="75"/>
        <v>13950</v>
      </c>
      <c r="AB112" s="141">
        <f t="shared" si="75"/>
        <v>15112.5</v>
      </c>
      <c r="AC112" s="141">
        <f t="shared" si="75"/>
        <v>16275</v>
      </c>
      <c r="AD112" s="141">
        <f t="shared" si="75"/>
        <v>17437.5</v>
      </c>
      <c r="AE112" s="275" t="s">
        <v>308</v>
      </c>
      <c r="AF112" s="276" t="s">
        <v>353</v>
      </c>
    </row>
    <row r="113" spans="1:32" ht="32.25" thickBot="1" x14ac:dyDescent="0.3">
      <c r="A113" s="542"/>
      <c r="B113" s="192" t="s">
        <v>339</v>
      </c>
      <c r="C113" s="131">
        <f t="shared" si="1"/>
        <v>1395</v>
      </c>
      <c r="D113" s="131">
        <f t="shared" si="2"/>
        <v>1860</v>
      </c>
      <c r="E113" s="131">
        <f t="shared" si="3"/>
        <v>2325</v>
      </c>
      <c r="F113" s="131">
        <f t="shared" si="4"/>
        <v>2790</v>
      </c>
      <c r="G113" s="131">
        <f t="shared" si="5"/>
        <v>3255</v>
      </c>
      <c r="H113" s="131">
        <f t="shared" si="79"/>
        <v>3720</v>
      </c>
      <c r="I113" s="131">
        <f t="shared" si="6"/>
        <v>4185</v>
      </c>
      <c r="J113" s="385">
        <v>4650</v>
      </c>
      <c r="K113" s="131">
        <f t="shared" si="7"/>
        <v>5115</v>
      </c>
      <c r="L113" s="131">
        <f t="shared" si="8"/>
        <v>5580</v>
      </c>
      <c r="M113" s="131">
        <f t="shared" si="9"/>
        <v>6045</v>
      </c>
      <c r="N113" s="131">
        <f t="shared" si="10"/>
        <v>6510</v>
      </c>
      <c r="O113" s="131">
        <f t="shared" si="11"/>
        <v>6975</v>
      </c>
      <c r="P113" s="131">
        <f t="shared" si="66"/>
        <v>7440</v>
      </c>
      <c r="Q113" s="131">
        <f t="shared" si="67"/>
        <v>7905</v>
      </c>
      <c r="R113" s="131">
        <f t="shared" si="68"/>
        <v>8370</v>
      </c>
      <c r="S113" s="131">
        <f t="shared" si="69"/>
        <v>8835</v>
      </c>
      <c r="T113" s="131">
        <f t="shared" si="70"/>
        <v>9300</v>
      </c>
      <c r="U113" s="131">
        <f t="shared" si="71"/>
        <v>9765</v>
      </c>
      <c r="V113" s="131">
        <f t="shared" si="72"/>
        <v>10230</v>
      </c>
      <c r="W113" s="131">
        <f t="shared" si="73"/>
        <v>10695</v>
      </c>
      <c r="X113" s="131">
        <f t="shared" si="74"/>
        <v>11160</v>
      </c>
      <c r="Y113" s="132">
        <f>J113*2.5</f>
        <v>11625</v>
      </c>
      <c r="Z113" s="132">
        <f t="shared" ref="Z113:AD113" si="80">K113*2.5</f>
        <v>12787.5</v>
      </c>
      <c r="AA113" s="132">
        <f t="shared" si="80"/>
        <v>13950</v>
      </c>
      <c r="AB113" s="132">
        <f t="shared" si="80"/>
        <v>15112.5</v>
      </c>
      <c r="AC113" s="132">
        <f t="shared" si="80"/>
        <v>16275</v>
      </c>
      <c r="AD113" s="132">
        <f t="shared" si="80"/>
        <v>17437.5</v>
      </c>
      <c r="AE113" s="279" t="s">
        <v>75</v>
      </c>
      <c r="AF113" s="280" t="s">
        <v>374</v>
      </c>
    </row>
    <row r="114" spans="1:32" x14ac:dyDescent="0.25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</row>
    <row r="115" spans="1:32" s="379" customFormat="1" x14ac:dyDescent="0.25">
      <c r="B115" s="26" t="s">
        <v>419</v>
      </c>
      <c r="C115" s="37"/>
      <c r="D115" s="32"/>
      <c r="E115" s="38"/>
      <c r="F115" s="38"/>
    </row>
    <row r="116" spans="1:32" s="379" customFormat="1" x14ac:dyDescent="0.25">
      <c r="B116" s="26" t="s">
        <v>420</v>
      </c>
      <c r="C116" s="37"/>
      <c r="D116" s="32"/>
      <c r="E116" s="38"/>
      <c r="F116" s="38"/>
    </row>
    <row r="117" spans="1:32" s="290" customFormat="1" ht="15.75" thickBot="1" x14ac:dyDescent="0.3"/>
    <row r="118" spans="1:32" ht="21" x14ac:dyDescent="0.25">
      <c r="A118" s="193" t="s">
        <v>340</v>
      </c>
      <c r="B118" s="194"/>
      <c r="C118" s="195"/>
      <c r="D118" s="195"/>
      <c r="E118" s="195"/>
      <c r="F118" s="195"/>
      <c r="G118" s="195"/>
      <c r="H118" s="196"/>
      <c r="I118" s="196"/>
      <c r="J118" s="197"/>
      <c r="K118" s="196"/>
      <c r="L118" s="196"/>
      <c r="M118" s="196"/>
      <c r="N118" s="196"/>
      <c r="O118" s="196"/>
      <c r="P118" s="198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</row>
    <row r="119" spans="1:32" ht="18.75" x14ac:dyDescent="0.3">
      <c r="A119" s="199" t="s">
        <v>341</v>
      </c>
      <c r="B119" s="200"/>
      <c r="C119" s="201"/>
      <c r="D119" s="201"/>
      <c r="E119" s="201"/>
      <c r="F119" s="201"/>
      <c r="G119" s="114"/>
      <c r="H119" s="201" t="s">
        <v>342</v>
      </c>
      <c r="I119" s="202"/>
      <c r="J119" s="202"/>
      <c r="K119" s="202"/>
      <c r="L119" s="202"/>
      <c r="M119" s="202"/>
      <c r="N119" s="202"/>
      <c r="O119" s="114"/>
      <c r="P119" s="20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</row>
    <row r="120" spans="1:32" ht="15.75" thickBot="1" x14ac:dyDescent="0.3">
      <c r="A120" s="204" t="s">
        <v>343</v>
      </c>
      <c r="B120" s="205"/>
      <c r="C120" s="206"/>
      <c r="D120" s="206"/>
      <c r="E120" s="206"/>
      <c r="F120" s="206"/>
      <c r="G120" s="206"/>
      <c r="H120" s="207"/>
      <c r="I120" s="207"/>
      <c r="J120" s="207"/>
      <c r="K120" s="207"/>
      <c r="L120" s="207"/>
      <c r="M120" s="207"/>
      <c r="N120" s="207"/>
      <c r="O120" s="207"/>
      <c r="P120" s="208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</row>
    <row r="121" spans="1:32" x14ac:dyDescent="0.25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</row>
    <row r="122" spans="1:32" x14ac:dyDescent="0.25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</row>
    <row r="123" spans="1:32" ht="15.75" x14ac:dyDescent="0.25">
      <c r="A123" s="11"/>
      <c r="B123" s="115" t="s">
        <v>101</v>
      </c>
      <c r="C123" s="661" t="s">
        <v>102</v>
      </c>
      <c r="D123" s="662"/>
      <c r="E123" s="663"/>
      <c r="F123" s="592" t="s">
        <v>103</v>
      </c>
      <c r="G123" s="592"/>
      <c r="H123" s="592"/>
      <c r="I123" s="592"/>
      <c r="J123" s="593" t="s">
        <v>104</v>
      </c>
      <c r="K123" s="593"/>
      <c r="L123" s="593"/>
      <c r="M123" s="593"/>
      <c r="N123" s="594" t="s">
        <v>124</v>
      </c>
      <c r="O123" s="595"/>
      <c r="P123" s="595"/>
      <c r="Q123" s="596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</row>
    <row r="124" spans="1:32" ht="15.75" x14ac:dyDescent="0.25">
      <c r="A124" s="11"/>
      <c r="B124" s="115" t="s">
        <v>112</v>
      </c>
      <c r="C124" s="661" t="s">
        <v>113</v>
      </c>
      <c r="D124" s="662"/>
      <c r="E124" s="663"/>
      <c r="F124" s="592" t="s">
        <v>114</v>
      </c>
      <c r="G124" s="592"/>
      <c r="H124" s="592"/>
      <c r="I124" s="592"/>
      <c r="J124" s="592" t="s">
        <v>114</v>
      </c>
      <c r="K124" s="592"/>
      <c r="L124" s="592"/>
      <c r="M124" s="592"/>
      <c r="N124" s="607">
        <v>270</v>
      </c>
      <c r="O124" s="608"/>
      <c r="P124" s="608"/>
      <c r="Q124" s="609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</row>
    <row r="125" spans="1:32" x14ac:dyDescent="0.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</row>
    <row r="126" spans="1:32" ht="21" x14ac:dyDescent="0.35">
      <c r="A126" s="53" t="s">
        <v>15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</row>
    <row r="127" spans="1:32" x14ac:dyDescent="0.25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</row>
  </sheetData>
  <mergeCells count="61">
    <mergeCell ref="A1:T1"/>
    <mergeCell ref="O2:P2"/>
    <mergeCell ref="B3:P3"/>
    <mergeCell ref="A4:A5"/>
    <mergeCell ref="B4:B5"/>
    <mergeCell ref="A7:A15"/>
    <mergeCell ref="N77:N78"/>
    <mergeCell ref="O77:O78"/>
    <mergeCell ref="P77:P78"/>
    <mergeCell ref="A16:A32"/>
    <mergeCell ref="B29:B30"/>
    <mergeCell ref="A68:A80"/>
    <mergeCell ref="B77:B78"/>
    <mergeCell ref="L77:L78"/>
    <mergeCell ref="M77:M78"/>
    <mergeCell ref="H77:H78"/>
    <mergeCell ref="AE82:AF82"/>
    <mergeCell ref="C82:AD82"/>
    <mergeCell ref="N123:Q123"/>
    <mergeCell ref="A107:A111"/>
    <mergeCell ref="A112:A113"/>
    <mergeCell ref="C123:E123"/>
    <mergeCell ref="F123:I123"/>
    <mergeCell ref="J123:M123"/>
    <mergeCell ref="B82:B83"/>
    <mergeCell ref="A84:A99"/>
    <mergeCell ref="A100:A106"/>
    <mergeCell ref="C124:E124"/>
    <mergeCell ref="F124:I124"/>
    <mergeCell ref="J124:M124"/>
    <mergeCell ref="N124:Q124"/>
    <mergeCell ref="A81:AA81"/>
    <mergeCell ref="AA77:AA78"/>
    <mergeCell ref="I77:I78"/>
    <mergeCell ref="J77:J78"/>
    <mergeCell ref="K77:K78"/>
    <mergeCell ref="C77:C78"/>
    <mergeCell ref="D77:D78"/>
    <mergeCell ref="E77:E78"/>
    <mergeCell ref="F77:F78"/>
    <mergeCell ref="G77:G78"/>
    <mergeCell ref="Y77:Y78"/>
    <mergeCell ref="Z77:Z78"/>
    <mergeCell ref="Q77:Q78"/>
    <mergeCell ref="S77:S78"/>
    <mergeCell ref="A33:A66"/>
    <mergeCell ref="AE4:AF4"/>
    <mergeCell ref="AE29:AE30"/>
    <mergeCell ref="AF29:AF30"/>
    <mergeCell ref="AB77:AB78"/>
    <mergeCell ref="AC77:AC78"/>
    <mergeCell ref="AD77:AD78"/>
    <mergeCell ref="AE77:AE78"/>
    <mergeCell ref="AF77:AF78"/>
    <mergeCell ref="C4:AD4"/>
    <mergeCell ref="V77:V78"/>
    <mergeCell ref="W77:W78"/>
    <mergeCell ref="X77:X78"/>
    <mergeCell ref="T77:T78"/>
    <mergeCell ref="U77:U78"/>
    <mergeCell ref="R77:R78"/>
  </mergeCells>
  <pageMargins left="0.25" right="0.25" top="0.75" bottom="0.75" header="0.3" footer="0.3"/>
  <pageSetup paperSize="9"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Гор. Magnum</vt:lpstr>
      <vt:lpstr>Гор. KS-25</vt:lpstr>
      <vt:lpstr>Вертикальные</vt:lpstr>
      <vt:lpstr>Рул. мини</vt:lpstr>
      <vt:lpstr>Uni-1</vt:lpstr>
      <vt:lpstr>Uni-2</vt:lpstr>
      <vt:lpstr>D-25</vt:lpstr>
      <vt:lpstr>NEW D-30</vt:lpstr>
      <vt:lpstr>D-38</vt:lpstr>
      <vt:lpstr>D-38 BOX</vt:lpstr>
      <vt:lpstr>ZEBRA slim</vt:lpstr>
      <vt:lpstr>ZEBRA UNI-2 </vt:lpstr>
      <vt:lpstr>ZEBRA BOX</vt:lpstr>
      <vt:lpstr>INTEGRA PLISSE</vt:lpstr>
      <vt:lpstr>Римская штора</vt:lpstr>
      <vt:lpstr>Карниз для римской шторы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Роман</cp:lastModifiedBy>
  <cp:lastPrinted>2021-04-13T14:55:38Z</cp:lastPrinted>
  <dcterms:created xsi:type="dcterms:W3CDTF">2016-11-16T14:08:44Z</dcterms:created>
  <dcterms:modified xsi:type="dcterms:W3CDTF">2021-04-13T14:56:44Z</dcterms:modified>
</cp:coreProperties>
</file>